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74" documentId="8_{3A7FD59D-50F0-4018-99FC-3CCFCC218F7A}" xr6:coauthVersionLast="47" xr6:coauthVersionMax="47" xr10:uidLastSave="{C6E737AA-0FBF-46B1-8791-3A8FF81F4470}"/>
  <bookViews>
    <workbookView xWindow="-120" yWindow="-120" windowWidth="29040" windowHeight="15840" xr2:uid="{00000000-000D-0000-FFFF-FFFF00000000}"/>
  </bookViews>
  <sheets>
    <sheet name="04.29-05.01" sheetId="53" r:id="rId1"/>
    <sheet name="04.22-04.24" sheetId="52" r:id="rId2"/>
    <sheet name="04.15-04.17" sheetId="51" r:id="rId3"/>
    <sheet name="04.08-04.10" sheetId="50" r:id="rId4"/>
    <sheet name="04.01-04.03" sheetId="49" r:id="rId5"/>
    <sheet name="03.25-03.27" sheetId="48" r:id="rId6"/>
    <sheet name="03.18-03.20" sheetId="47" r:id="rId7"/>
    <sheet name="03.11-03.13" sheetId="46" r:id="rId8"/>
    <sheet name="03.04-03.06" sheetId="45" r:id="rId9"/>
    <sheet name="02.25-02.27" sheetId="44" r:id="rId10"/>
    <sheet name="02.18-02.20" sheetId="43" r:id="rId11"/>
    <sheet name="02.11-02.13" sheetId="42" r:id="rId12"/>
    <sheet name="02.04-02.06" sheetId="41" r:id="rId13"/>
    <sheet name="01.28-01.30" sheetId="40" r:id="rId14"/>
    <sheet name="01.21-01.23" sheetId="39" r:id="rId15"/>
    <sheet name="01.14-01.16" sheetId="38" r:id="rId16"/>
    <sheet name="01.07-01.09" sheetId="37" r:id="rId17"/>
    <sheet name="12.31-01.02" sheetId="36" r:id="rId18"/>
    <sheet name="12.24-12.26" sheetId="35" r:id="rId19"/>
    <sheet name="12.17-12.19" sheetId="33" r:id="rId20"/>
    <sheet name="12.10-12.12" sheetId="34" r:id="rId21"/>
    <sheet name="12.03-12.05" sheetId="32" r:id="rId22"/>
    <sheet name="11.26-11.28" sheetId="31" r:id="rId23"/>
    <sheet name="11.19-11.21" sheetId="30" r:id="rId24"/>
    <sheet name="11.12-11.14" sheetId="29" r:id="rId25"/>
    <sheet name="11.05-11.07" sheetId="28" r:id="rId26"/>
    <sheet name="10.29-10.31" sheetId="27" r:id="rId27"/>
    <sheet name="10.22-10.24" sheetId="26" r:id="rId28"/>
    <sheet name="10.15-10.17" sheetId="25" r:id="rId29"/>
    <sheet name="10.08-10.10" sheetId="24" r:id="rId30"/>
    <sheet name="10.01-10.03" sheetId="22" r:id="rId31"/>
    <sheet name="09.24-09.26" sheetId="23" r:id="rId32"/>
    <sheet name="09.17-09.19" sheetId="21" r:id="rId33"/>
    <sheet name="09.10-09.12" sheetId="20" r:id="rId34"/>
    <sheet name="09.03-09.05" sheetId="19" r:id="rId35"/>
    <sheet name="08.27-08.29" sheetId="18" r:id="rId36"/>
    <sheet name="08.20-08.22" sheetId="17" r:id="rId37"/>
    <sheet name="08.13-08.15" sheetId="16" r:id="rId38"/>
    <sheet name="08.06-08.08" sheetId="15" r:id="rId39"/>
    <sheet name="07.30-08.01" sheetId="14" r:id="rId40"/>
    <sheet name="07.23-07.25" sheetId="13" r:id="rId41"/>
    <sheet name="07.16-07.18" sheetId="12" r:id="rId42"/>
    <sheet name="07.09-07.11" sheetId="11" r:id="rId43"/>
    <sheet name="07.02-07.04" sheetId="10" r:id="rId44"/>
    <sheet name="06.25-06.27" sheetId="9" r:id="rId45"/>
    <sheet name="06.18-06.20" sheetId="8" r:id="rId46"/>
    <sheet name="06.11-06.13" sheetId="7" r:id="rId47"/>
    <sheet name="06.04-06.06" sheetId="6" r:id="rId48"/>
    <sheet name="05.28-05.30" sheetId="5" r:id="rId49"/>
    <sheet name="05.21-05.23" sheetId="4" r:id="rId50"/>
    <sheet name="05.14-05.16" sheetId="3" r:id="rId51"/>
    <sheet name="05.07-05.09" sheetId="2" r:id="rId52"/>
    <sheet name="04.30-05.02" sheetId="1" r:id="rId5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53" l="1"/>
  <c r="G43" i="53"/>
  <c r="D43" i="53"/>
  <c r="F35" i="53"/>
  <c r="G35" i="53"/>
  <c r="D35" i="53"/>
  <c r="G23" i="53"/>
  <c r="D23" i="53"/>
  <c r="I41" i="53"/>
  <c r="F41" i="53"/>
  <c r="I30" i="53"/>
  <c r="I37" i="53"/>
  <c r="I19" i="53"/>
  <c r="I21" i="53"/>
  <c r="I29" i="53"/>
  <c r="I39" i="53"/>
  <c r="F43" i="53" l="1"/>
  <c r="F14" i="53" l="1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4" i="15"/>
  <c r="D44" i="15"/>
  <c r="E35" i="4"/>
  <c r="E44" i="4"/>
  <c r="G35" i="4"/>
  <c r="G44" i="4"/>
  <c r="D35" i="15"/>
  <c r="F35" i="15"/>
  <c r="F35" i="4"/>
  <c r="E44" i="15"/>
  <c r="E35" i="15"/>
  <c r="D35" i="4"/>
  <c r="D44" i="4"/>
  <c r="F44" i="4"/>
  <c r="G35" i="15"/>
  <c r="G44" i="15"/>
</calcChain>
</file>

<file path=xl/sharedStrings.xml><?xml version="1.0" encoding="utf-8"?>
<sst xmlns="http://schemas.openxmlformats.org/spreadsheetml/2006/main" count="7210" uniqueCount="569">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</sst>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abSelected="1" zoomScale="60" zoomScaleNormal="60" workbookViewId="0">
      <selection activeCell="Y29" sqref="Y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560</v>
      </c>
      <c r="E6" s="4" t="s">
        <v>556</v>
      </c>
      <c r="F6" s="95"/>
      <c r="G6" s="4" t="s">
        <v>560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91"/>
      <c r="E9" s="91"/>
      <c r="F9" s="94" t="s">
        <v>18</v>
      </c>
      <c r="G9" s="91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4"/>
      <c r="AB9" s="35"/>
    </row>
    <row r="10" spans="1:29" ht="19.5">
      <c r="A10" s="98"/>
      <c r="B10" s="98"/>
      <c r="C10" s="95"/>
      <c r="D10" s="92" t="s">
        <v>561</v>
      </c>
      <c r="E10" s="92" t="s">
        <v>557</v>
      </c>
      <c r="F10" s="95"/>
      <c r="G10" s="92" t="s">
        <v>561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4"/>
      <c r="AB10" s="35"/>
    </row>
    <row r="11" spans="1:29">
      <c r="A11" s="98"/>
      <c r="B11" s="98"/>
      <c r="C11" s="95"/>
      <c r="D11" s="92" t="s">
        <v>31</v>
      </c>
      <c r="E11" s="4" t="s">
        <v>31</v>
      </c>
      <c r="F11" s="95"/>
      <c r="G11" s="92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98"/>
      <c r="B12" s="99"/>
      <c r="C12" s="96"/>
      <c r="D12" s="93"/>
      <c r="E12" s="5" t="s">
        <v>16</v>
      </c>
      <c r="F12" s="96"/>
      <c r="G12" s="93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12317</v>
      </c>
      <c r="E16" s="41" t="s">
        <v>36</v>
      </c>
      <c r="F16" s="41" t="s">
        <v>36</v>
      </c>
      <c r="G16" s="43">
        <v>2427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>G18/H18</f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6767.23</v>
      </c>
      <c r="E19" s="41" t="s">
        <v>36</v>
      </c>
      <c r="F19" s="41" t="s">
        <v>36</v>
      </c>
      <c r="G19" s="43">
        <v>1079</v>
      </c>
      <c r="H19" s="41">
        <v>52</v>
      </c>
      <c r="I19" s="41">
        <f>G19/H19</f>
        <v>20.75</v>
      </c>
      <c r="J19" s="41">
        <v>17</v>
      </c>
      <c r="K19" s="41">
        <v>1</v>
      </c>
      <c r="L19" s="43">
        <v>6767.23</v>
      </c>
      <c r="M19" s="43">
        <v>1079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>G20/H20</f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>G21/H21</f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>G22/H22</f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106178.5</v>
      </c>
      <c r="E23" s="36">
        <v>242598.03999999998</v>
      </c>
      <c r="F23" s="67">
        <f>(D23-E23)/E23</f>
        <v>-0.562327461507933</v>
      </c>
      <c r="G23" s="36">
        <f t="shared" ref="E23:G23" si="0">SUM(G13:G22)</f>
        <v>17368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>G30/H30</f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/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>G31/H31</f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>G32/H32</f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>G33/H33</f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>G34/H34</f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127449.89000000001</v>
      </c>
      <c r="E35" s="36">
        <v>275132.49</v>
      </c>
      <c r="F35" s="67">
        <f>(D35-E35)/E35</f>
        <v>-0.53676903080403182</v>
      </c>
      <c r="G35" s="36">
        <f t="shared" ref="E35:G35" si="1">SUM(G23:G34)</f>
        <v>21043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>G38/H38</f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>G39/H39</f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>G40/H40</f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>G41/H41</f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>G42/H42</f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128851.79000000002</v>
      </c>
      <c r="E43" s="36">
        <v>275532.08999999997</v>
      </c>
      <c r="F43" s="67">
        <f>(D43-E43)/E43</f>
        <v>-0.53235287403365594</v>
      </c>
      <c r="G43" s="36">
        <f t="shared" ref="E43:G43" si="2">SUM(G35:G42)</f>
        <v>21356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116</v>
      </c>
      <c r="E6" s="4" t="s">
        <v>126</v>
      </c>
      <c r="F6" s="95"/>
      <c r="G6" s="4" t="s">
        <v>116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8"/>
      <c r="B10" s="98"/>
      <c r="C10" s="95"/>
      <c r="D10" s="79" t="s">
        <v>117</v>
      </c>
      <c r="E10" s="79" t="s">
        <v>127</v>
      </c>
      <c r="F10" s="95"/>
      <c r="G10" s="79" t="s">
        <v>117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126</v>
      </c>
      <c r="E6" s="4" t="s">
        <v>139</v>
      </c>
      <c r="F6" s="95"/>
      <c r="G6" s="4" t="s">
        <v>126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8"/>
      <c r="B10" s="98"/>
      <c r="C10" s="95"/>
      <c r="D10" s="79" t="s">
        <v>127</v>
      </c>
      <c r="E10" s="79" t="s">
        <v>140</v>
      </c>
      <c r="F10" s="95"/>
      <c r="G10" s="79" t="s">
        <v>127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139</v>
      </c>
      <c r="E6" s="4" t="s">
        <v>145</v>
      </c>
      <c r="F6" s="95"/>
      <c r="G6" s="4" t="s">
        <v>139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Z9" s="34"/>
      <c r="AB9" s="34"/>
    </row>
    <row r="10" spans="1:29">
      <c r="A10" s="98"/>
      <c r="B10" s="98"/>
      <c r="C10" s="95"/>
      <c r="D10" s="79" t="s">
        <v>140</v>
      </c>
      <c r="E10" s="79" t="s">
        <v>146</v>
      </c>
      <c r="F10" s="95"/>
      <c r="G10" s="79" t="s">
        <v>140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Z10" s="34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145</v>
      </c>
      <c r="E6" s="4" t="s">
        <v>163</v>
      </c>
      <c r="F6" s="95"/>
      <c r="G6" s="4" t="s">
        <v>145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9">
      <c r="A10" s="98"/>
      <c r="B10" s="98"/>
      <c r="C10" s="95"/>
      <c r="D10" s="79" t="s">
        <v>146</v>
      </c>
      <c r="E10" s="79" t="s">
        <v>164</v>
      </c>
      <c r="F10" s="95"/>
      <c r="G10" s="79" t="s">
        <v>146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163</v>
      </c>
      <c r="E6" s="4" t="s">
        <v>171</v>
      </c>
      <c r="F6" s="95"/>
      <c r="G6" s="4" t="s">
        <v>163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8">
      <c r="A10" s="98"/>
      <c r="B10" s="98"/>
      <c r="C10" s="95"/>
      <c r="D10" s="79" t="s">
        <v>164</v>
      </c>
      <c r="E10" s="79" t="s">
        <v>172</v>
      </c>
      <c r="F10" s="95"/>
      <c r="G10" s="79" t="s">
        <v>164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171</v>
      </c>
      <c r="E6" s="4" t="s">
        <v>177</v>
      </c>
      <c r="F6" s="95"/>
      <c r="G6" s="4" t="s">
        <v>171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  <c r="AA9" s="34"/>
    </row>
    <row r="10" spans="1:28">
      <c r="A10" s="98"/>
      <c r="B10" s="98"/>
      <c r="C10" s="95"/>
      <c r="D10" s="79" t="s">
        <v>172</v>
      </c>
      <c r="E10" s="79" t="s">
        <v>178</v>
      </c>
      <c r="F10" s="95"/>
      <c r="G10" s="79" t="s">
        <v>172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A10" s="34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177</v>
      </c>
      <c r="E6" s="4" t="s">
        <v>186</v>
      </c>
      <c r="F6" s="95"/>
      <c r="G6" s="4" t="s">
        <v>177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Y9" s="34"/>
      <c r="Z9" s="34"/>
      <c r="AA9" s="35"/>
    </row>
    <row r="10" spans="1:28">
      <c r="A10" s="98"/>
      <c r="B10" s="98"/>
      <c r="C10" s="95"/>
      <c r="D10" s="79" t="s">
        <v>178</v>
      </c>
      <c r="E10" s="79" t="s">
        <v>187</v>
      </c>
      <c r="F10" s="95"/>
      <c r="G10" s="79" t="s">
        <v>178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Y10" s="34"/>
      <c r="Z10" s="34"/>
      <c r="AA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 ht="19.5">
      <c r="A6" s="98"/>
      <c r="B6" s="98"/>
      <c r="C6" s="95"/>
      <c r="D6" s="4" t="s">
        <v>186</v>
      </c>
      <c r="E6" s="4" t="s">
        <v>198</v>
      </c>
      <c r="F6" s="95"/>
      <c r="G6" s="4" t="s">
        <v>186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4"/>
      <c r="AA9" s="35"/>
    </row>
    <row r="10" spans="1:28" ht="19.5">
      <c r="A10" s="98"/>
      <c r="B10" s="98"/>
      <c r="C10" s="95"/>
      <c r="D10" s="79" t="s">
        <v>187</v>
      </c>
      <c r="E10" s="79" t="s">
        <v>199</v>
      </c>
      <c r="F10" s="95"/>
      <c r="G10" s="79" t="s">
        <v>187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4"/>
      <c r="AA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 ht="19.5">
      <c r="A6" s="98"/>
      <c r="B6" s="98"/>
      <c r="C6" s="95"/>
      <c r="D6" s="4" t="s">
        <v>198</v>
      </c>
      <c r="E6" s="4" t="s">
        <v>208</v>
      </c>
      <c r="F6" s="95"/>
      <c r="G6" s="4" t="s">
        <v>198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AA9" s="35"/>
    </row>
    <row r="10" spans="1:28" ht="19.5">
      <c r="A10" s="98"/>
      <c r="B10" s="98"/>
      <c r="C10" s="95"/>
      <c r="D10" s="79" t="s">
        <v>199</v>
      </c>
      <c r="E10" s="79" t="s">
        <v>209</v>
      </c>
      <c r="F10" s="95"/>
      <c r="G10" s="79" t="s">
        <v>199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AA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00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208</v>
      </c>
      <c r="E6" s="4" t="s">
        <v>222</v>
      </c>
      <c r="F6" s="95"/>
      <c r="G6" s="4" t="s">
        <v>208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8"/>
      <c r="B10" s="98"/>
      <c r="C10" s="95"/>
      <c r="D10" s="79" t="s">
        <v>209</v>
      </c>
      <c r="E10" s="79" t="s">
        <v>223</v>
      </c>
      <c r="F10" s="95"/>
      <c r="G10" s="79" t="s">
        <v>209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D41" sqref="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556</v>
      </c>
      <c r="E6" s="4" t="s">
        <v>556</v>
      </c>
      <c r="F6" s="95"/>
      <c r="G6" s="4" t="s">
        <v>556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88"/>
      <c r="E9" s="88"/>
      <c r="F9" s="94" t="s">
        <v>18</v>
      </c>
      <c r="G9" s="8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4"/>
      <c r="AB9" s="35"/>
    </row>
    <row r="10" spans="1:29" ht="19.5">
      <c r="A10" s="98"/>
      <c r="B10" s="98"/>
      <c r="C10" s="95"/>
      <c r="D10" s="89" t="s">
        <v>557</v>
      </c>
      <c r="E10" s="89" t="s">
        <v>545</v>
      </c>
      <c r="F10" s="95"/>
      <c r="G10" s="89" t="s">
        <v>557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A10" s="34"/>
      <c r="AB10" s="35"/>
    </row>
    <row r="11" spans="1:29">
      <c r="A11" s="98"/>
      <c r="B11" s="98"/>
      <c r="C11" s="95"/>
      <c r="D11" s="89" t="s">
        <v>31</v>
      </c>
      <c r="E11" s="4" t="s">
        <v>31</v>
      </c>
      <c r="F11" s="95"/>
      <c r="G11" s="8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98"/>
      <c r="B12" s="99"/>
      <c r="C12" s="96"/>
      <c r="D12" s="90"/>
      <c r="E12" s="5" t="s">
        <v>16</v>
      </c>
      <c r="F12" s="96"/>
      <c r="G12" s="9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222</v>
      </c>
      <c r="E6" s="4" t="s">
        <v>232</v>
      </c>
      <c r="F6" s="95"/>
      <c r="G6" s="4" t="s">
        <v>222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8" ht="19.5">
      <c r="A10" s="98"/>
      <c r="B10" s="98"/>
      <c r="C10" s="95"/>
      <c r="D10" s="79" t="s">
        <v>223</v>
      </c>
      <c r="E10" s="79" t="s">
        <v>233</v>
      </c>
      <c r="F10" s="95"/>
      <c r="G10" s="79" t="s">
        <v>223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232</v>
      </c>
      <c r="E6" s="4" t="s">
        <v>251</v>
      </c>
      <c r="F6" s="95"/>
      <c r="G6" s="4" t="s">
        <v>232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8"/>
      <c r="B10" s="98"/>
      <c r="C10" s="95"/>
      <c r="D10" s="79" t="s">
        <v>233</v>
      </c>
      <c r="E10" s="79" t="s">
        <v>252</v>
      </c>
      <c r="F10" s="95"/>
      <c r="G10" s="79" t="s">
        <v>233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251</v>
      </c>
      <c r="E6" s="4" t="s">
        <v>262</v>
      </c>
      <c r="F6" s="95"/>
      <c r="G6" s="4" t="s">
        <v>251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>
      <c r="A10" s="98"/>
      <c r="B10" s="98"/>
      <c r="C10" s="95"/>
      <c r="D10" s="79" t="s">
        <v>252</v>
      </c>
      <c r="E10" s="79" t="s">
        <v>263</v>
      </c>
      <c r="F10" s="95"/>
      <c r="G10" s="79" t="s">
        <v>252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262</v>
      </c>
      <c r="E6" s="4" t="s">
        <v>270</v>
      </c>
      <c r="F6" s="95"/>
      <c r="G6" s="4" t="s">
        <v>262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8" ht="19.5">
      <c r="A10" s="98"/>
      <c r="B10" s="98"/>
      <c r="C10" s="95"/>
      <c r="D10" s="79" t="s">
        <v>263</v>
      </c>
      <c r="E10" s="79" t="s">
        <v>271</v>
      </c>
      <c r="F10" s="95"/>
      <c r="G10" s="79" t="s">
        <v>263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8"/>
      <c r="B6" s="98"/>
      <c r="C6" s="95"/>
      <c r="D6" s="4" t="s">
        <v>270</v>
      </c>
      <c r="E6" s="4" t="s">
        <v>279</v>
      </c>
      <c r="F6" s="95"/>
      <c r="G6" s="4" t="s">
        <v>270</v>
      </c>
      <c r="H6" s="95"/>
      <c r="I6" s="95"/>
      <c r="J6" s="95"/>
      <c r="K6" s="95"/>
      <c r="L6" s="95"/>
      <c r="M6" s="95"/>
      <c r="N6" s="95"/>
      <c r="O6" s="95"/>
    </row>
    <row r="7" spans="1:28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8"/>
      <c r="B10" s="98"/>
      <c r="C10" s="95"/>
      <c r="D10" s="79" t="s">
        <v>271</v>
      </c>
      <c r="E10" s="79" t="s">
        <v>280</v>
      </c>
      <c r="F10" s="95"/>
      <c r="G10" s="79" t="s">
        <v>271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279</v>
      </c>
      <c r="E6" s="4" t="s">
        <v>288</v>
      </c>
      <c r="F6" s="95"/>
      <c r="G6" s="4" t="s">
        <v>279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8"/>
      <c r="B10" s="98"/>
      <c r="C10" s="95"/>
      <c r="D10" s="79" t="s">
        <v>280</v>
      </c>
      <c r="E10" s="79" t="s">
        <v>289</v>
      </c>
      <c r="F10" s="95"/>
      <c r="G10" s="79" t="s">
        <v>280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288</v>
      </c>
      <c r="E6" s="4" t="s">
        <v>297</v>
      </c>
      <c r="F6" s="95"/>
      <c r="G6" s="4" t="s">
        <v>288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8"/>
      <c r="B10" s="98"/>
      <c r="C10" s="95"/>
      <c r="D10" s="79" t="s">
        <v>289</v>
      </c>
      <c r="E10" s="79" t="s">
        <v>298</v>
      </c>
      <c r="F10" s="95"/>
      <c r="G10" s="79" t="s">
        <v>289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297</v>
      </c>
      <c r="E6" s="4" t="s">
        <v>302</v>
      </c>
      <c r="F6" s="95"/>
      <c r="G6" s="4" t="s">
        <v>297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  <c r="Z9" s="34"/>
    </row>
    <row r="10" spans="1:26">
      <c r="A10" s="98"/>
      <c r="B10" s="98"/>
      <c r="C10" s="95"/>
      <c r="D10" s="79" t="s">
        <v>298</v>
      </c>
      <c r="E10" s="79" t="s">
        <v>303</v>
      </c>
      <c r="F10" s="95"/>
      <c r="G10" s="79" t="s">
        <v>298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302</v>
      </c>
      <c r="E6" s="4" t="s">
        <v>310</v>
      </c>
      <c r="F6" s="95"/>
      <c r="G6" s="4" t="s">
        <v>302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8"/>
      <c r="B10" s="98"/>
      <c r="C10" s="95"/>
      <c r="D10" s="79" t="s">
        <v>303</v>
      </c>
      <c r="E10" s="79" t="s">
        <v>311</v>
      </c>
      <c r="F10" s="95"/>
      <c r="G10" s="79" t="s">
        <v>303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310</v>
      </c>
      <c r="E6" s="4" t="s">
        <v>317</v>
      </c>
      <c r="F6" s="95"/>
      <c r="G6" s="4" t="s">
        <v>317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  <c r="Z9" s="34"/>
    </row>
    <row r="10" spans="1:26">
      <c r="A10" s="98"/>
      <c r="B10" s="98"/>
      <c r="C10" s="95"/>
      <c r="D10" s="79" t="s">
        <v>311</v>
      </c>
      <c r="E10" s="79" t="s">
        <v>318</v>
      </c>
      <c r="F10" s="95"/>
      <c r="G10" s="79" t="s">
        <v>318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544</v>
      </c>
      <c r="E6" s="4" t="s">
        <v>540</v>
      </c>
      <c r="F6" s="95"/>
      <c r="G6" s="4" t="s">
        <v>544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84"/>
      <c r="E9" s="84"/>
      <c r="F9" s="94" t="s">
        <v>18</v>
      </c>
      <c r="G9" s="84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4"/>
      <c r="AB9" s="35"/>
    </row>
    <row r="10" spans="1:29" ht="19.5">
      <c r="A10" s="98"/>
      <c r="B10" s="98"/>
      <c r="C10" s="95"/>
      <c r="D10" s="85" t="s">
        <v>545</v>
      </c>
      <c r="E10" s="85" t="s">
        <v>541</v>
      </c>
      <c r="F10" s="95"/>
      <c r="G10" s="85" t="s">
        <v>545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4"/>
      <c r="AB10" s="35"/>
    </row>
    <row r="11" spans="1:29">
      <c r="A11" s="98"/>
      <c r="B11" s="98"/>
      <c r="C11" s="95"/>
      <c r="D11" s="85" t="s">
        <v>31</v>
      </c>
      <c r="E11" s="4" t="s">
        <v>31</v>
      </c>
      <c r="F11" s="95"/>
      <c r="G11" s="85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98"/>
      <c r="B12" s="99"/>
      <c r="C12" s="96"/>
      <c r="D12" s="86"/>
      <c r="E12" s="5" t="s">
        <v>16</v>
      </c>
      <c r="F12" s="96"/>
      <c r="G12" s="86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317</v>
      </c>
      <c r="E6" s="4" t="s">
        <v>330</v>
      </c>
      <c r="F6" s="95"/>
      <c r="G6" s="4" t="s">
        <v>317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8"/>
      <c r="B10" s="98"/>
      <c r="C10" s="95"/>
      <c r="D10" s="79" t="s">
        <v>318</v>
      </c>
      <c r="E10" s="79" t="s">
        <v>331</v>
      </c>
      <c r="F10" s="95"/>
      <c r="G10" s="79" t="s">
        <v>318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330</v>
      </c>
      <c r="E6" s="4" t="s">
        <v>335</v>
      </c>
      <c r="F6" s="95"/>
      <c r="G6" s="4" t="s">
        <v>335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8"/>
      <c r="B10" s="98"/>
      <c r="C10" s="95"/>
      <c r="D10" s="79" t="s">
        <v>331</v>
      </c>
      <c r="E10" s="79" t="s">
        <v>336</v>
      </c>
      <c r="F10" s="95"/>
      <c r="G10" s="79" t="s">
        <v>336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335</v>
      </c>
      <c r="E6" s="4" t="s">
        <v>342</v>
      </c>
      <c r="F6" s="95"/>
      <c r="G6" s="4" t="s">
        <v>335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8"/>
      <c r="B10" s="98"/>
      <c r="C10" s="95"/>
      <c r="D10" s="79" t="s">
        <v>336</v>
      </c>
      <c r="E10" s="79" t="s">
        <v>343</v>
      </c>
      <c r="F10" s="95"/>
      <c r="G10" s="79" t="s">
        <v>336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342</v>
      </c>
      <c r="E6" s="4" t="s">
        <v>352</v>
      </c>
      <c r="F6" s="95"/>
      <c r="G6" s="4" t="s">
        <v>352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8"/>
      <c r="B10" s="98"/>
      <c r="C10" s="95"/>
      <c r="D10" s="79" t="s">
        <v>343</v>
      </c>
      <c r="E10" s="79" t="s">
        <v>353</v>
      </c>
      <c r="F10" s="95"/>
      <c r="G10" s="79" t="s">
        <v>353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352</v>
      </c>
      <c r="E6" s="4" t="s">
        <v>360</v>
      </c>
      <c r="F6" s="95"/>
      <c r="G6" s="4" t="s">
        <v>352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8"/>
      <c r="B10" s="98"/>
      <c r="C10" s="95"/>
      <c r="D10" s="79" t="s">
        <v>353</v>
      </c>
      <c r="E10" s="79" t="s">
        <v>361</v>
      </c>
      <c r="F10" s="95"/>
      <c r="G10" s="79" t="s">
        <v>353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360</v>
      </c>
      <c r="E6" s="4" t="s">
        <v>371</v>
      </c>
      <c r="F6" s="95"/>
      <c r="G6" s="4" t="s">
        <v>360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>
      <c r="A10" s="98"/>
      <c r="B10" s="98"/>
      <c r="C10" s="95"/>
      <c r="D10" s="79" t="s">
        <v>361</v>
      </c>
      <c r="E10" s="79" t="s">
        <v>372</v>
      </c>
      <c r="F10" s="95"/>
      <c r="G10" s="79" t="s">
        <v>361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371</v>
      </c>
      <c r="E6" s="4" t="s">
        <v>378</v>
      </c>
      <c r="F6" s="95"/>
      <c r="G6" s="4" t="s">
        <v>371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8"/>
      <c r="B10" s="98"/>
      <c r="C10" s="95"/>
      <c r="D10" s="79" t="s">
        <v>372</v>
      </c>
      <c r="E10" s="79" t="s">
        <v>379</v>
      </c>
      <c r="F10" s="95"/>
      <c r="G10" s="79" t="s">
        <v>372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378</v>
      </c>
      <c r="E6" s="4" t="s">
        <v>388</v>
      </c>
      <c r="F6" s="95"/>
      <c r="G6" s="4" t="s">
        <v>378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 ht="19.5">
      <c r="A10" s="98"/>
      <c r="B10" s="98"/>
      <c r="C10" s="95"/>
      <c r="D10" s="79" t="s">
        <v>379</v>
      </c>
      <c r="E10" s="79" t="s">
        <v>389</v>
      </c>
      <c r="F10" s="95"/>
      <c r="G10" s="79" t="s">
        <v>379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388</v>
      </c>
      <c r="E6" s="4" t="s">
        <v>401</v>
      </c>
      <c r="F6" s="95"/>
      <c r="G6" s="4" t="s">
        <v>388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8"/>
      <c r="B10" s="98"/>
      <c r="C10" s="95"/>
      <c r="D10" s="79" t="s">
        <v>389</v>
      </c>
      <c r="E10" s="79" t="s">
        <v>402</v>
      </c>
      <c r="F10" s="95"/>
      <c r="G10" s="79" t="s">
        <v>389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401</v>
      </c>
      <c r="E6" s="4" t="s">
        <v>410</v>
      </c>
      <c r="F6" s="95"/>
      <c r="G6" s="4" t="s">
        <v>401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8"/>
      <c r="B10" s="98"/>
      <c r="C10" s="95"/>
      <c r="D10" s="79" t="s">
        <v>402</v>
      </c>
      <c r="E10" s="79" t="s">
        <v>411</v>
      </c>
      <c r="F10" s="95"/>
      <c r="G10" s="79" t="s">
        <v>402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143631.57000000004</v>
      </c>
      <c r="E35" s="36">
        <f ca="1">SUM(E23:E37)</f>
        <v>97932.27</v>
      </c>
      <c r="F35" s="55">
        <f ca="1">(D35-E35)/E35</f>
        <v>0.46664189444398696</v>
      </c>
      <c r="G35" s="36">
        <f ca="1">SUM(G23:G37)</f>
        <v>24216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144111.07000000004</v>
      </c>
      <c r="E44" s="36">
        <f t="shared" ref="E44:G44" ca="1" si="3">SUM(E35:E43)</f>
        <v>98118.27</v>
      </c>
      <c r="F44" s="55">
        <f t="shared" ref="F44" ca="1" si="4">(D44-E44)/E44</f>
        <v>0.46874858270534153</v>
      </c>
      <c r="G44" s="36">
        <f t="shared" ca="1" si="3"/>
        <v>24380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540</v>
      </c>
      <c r="E6" s="4" t="s">
        <v>12</v>
      </c>
      <c r="F6" s="95"/>
      <c r="G6" s="4" t="s">
        <v>540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81"/>
      <c r="E9" s="81"/>
      <c r="F9" s="94" t="s">
        <v>18</v>
      </c>
      <c r="G9" s="81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5"/>
      <c r="AB9" s="34"/>
    </row>
    <row r="10" spans="1:29" ht="19.5">
      <c r="A10" s="98"/>
      <c r="B10" s="98"/>
      <c r="C10" s="95"/>
      <c r="D10" s="82" t="s">
        <v>541</v>
      </c>
      <c r="E10" s="82" t="s">
        <v>27</v>
      </c>
      <c r="F10" s="95"/>
      <c r="G10" s="82" t="s">
        <v>541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5"/>
      <c r="AB10" s="34"/>
    </row>
    <row r="11" spans="1:29">
      <c r="A11" s="98"/>
      <c r="B11" s="98"/>
      <c r="C11" s="95"/>
      <c r="D11" s="82" t="s">
        <v>31</v>
      </c>
      <c r="E11" s="4" t="s">
        <v>31</v>
      </c>
      <c r="F11" s="95"/>
      <c r="G11" s="82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98"/>
      <c r="B12" s="99"/>
      <c r="C12" s="96"/>
      <c r="D12" s="83"/>
      <c r="E12" s="5" t="s">
        <v>16</v>
      </c>
      <c r="F12" s="96"/>
      <c r="G12" s="83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 ht="19.5">
      <c r="A6" s="98"/>
      <c r="B6" s="98"/>
      <c r="C6" s="95"/>
      <c r="D6" s="4" t="s">
        <v>410</v>
      </c>
      <c r="E6" s="4" t="s">
        <v>416</v>
      </c>
      <c r="F6" s="95"/>
      <c r="G6" s="4" t="s">
        <v>410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 ht="19.5">
      <c r="A10" s="98"/>
      <c r="B10" s="98"/>
      <c r="C10" s="95"/>
      <c r="D10" s="79" t="s">
        <v>411</v>
      </c>
      <c r="E10" s="79" t="s">
        <v>417</v>
      </c>
      <c r="F10" s="95"/>
      <c r="G10" s="79" t="s">
        <v>411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416</v>
      </c>
      <c r="E6" s="4" t="s">
        <v>424</v>
      </c>
      <c r="F6" s="95"/>
      <c r="G6" s="4" t="s">
        <v>416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8"/>
      <c r="B10" s="98"/>
      <c r="C10" s="95"/>
      <c r="D10" s="79" t="s">
        <v>425</v>
      </c>
      <c r="E10" s="79" t="s">
        <v>426</v>
      </c>
      <c r="F10" s="95"/>
      <c r="G10" s="79" t="s">
        <v>425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424</v>
      </c>
      <c r="E6" s="4" t="s">
        <v>438</v>
      </c>
      <c r="F6" s="95"/>
      <c r="G6" s="4" t="s">
        <v>424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426</v>
      </c>
      <c r="E10" s="79" t="s">
        <v>439</v>
      </c>
      <c r="F10" s="95"/>
      <c r="G10" s="79" t="s">
        <v>426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438</v>
      </c>
      <c r="E6" s="4" t="s">
        <v>443</v>
      </c>
      <c r="F6" s="95"/>
      <c r="G6" s="4" t="s">
        <v>438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439</v>
      </c>
      <c r="E10" s="79" t="s">
        <v>444</v>
      </c>
      <c r="F10" s="95"/>
      <c r="G10" s="79" t="s">
        <v>439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443</v>
      </c>
      <c r="E6" s="4" t="s">
        <v>449</v>
      </c>
      <c r="F6" s="95"/>
      <c r="G6" s="4" t="s">
        <v>443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444</v>
      </c>
      <c r="E10" s="79" t="s">
        <v>450</v>
      </c>
      <c r="F10" s="95"/>
      <c r="G10" s="79" t="s">
        <v>444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449</v>
      </c>
      <c r="E6" s="4" t="s">
        <v>455</v>
      </c>
      <c r="F6" s="95"/>
      <c r="G6" s="4" t="s">
        <v>449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450</v>
      </c>
      <c r="E10" s="79" t="s">
        <v>456</v>
      </c>
      <c r="F10" s="95"/>
      <c r="G10" s="79" t="s">
        <v>450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455</v>
      </c>
      <c r="E6" s="4" t="s">
        <v>467</v>
      </c>
      <c r="F6" s="95"/>
      <c r="G6" s="4" t="s">
        <v>455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456</v>
      </c>
      <c r="E10" s="79" t="s">
        <v>468</v>
      </c>
      <c r="F10" s="95"/>
      <c r="G10" s="79" t="s">
        <v>456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467</v>
      </c>
      <c r="E6" s="4" t="s">
        <v>477</v>
      </c>
      <c r="F6" s="95"/>
      <c r="G6" s="4" t="s">
        <v>467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</row>
    <row r="10" spans="1:26">
      <c r="A10" s="98"/>
      <c r="B10" s="98"/>
      <c r="C10" s="95"/>
      <c r="D10" s="79" t="s">
        <v>468</v>
      </c>
      <c r="E10" s="79" t="s">
        <v>478</v>
      </c>
      <c r="F10" s="95"/>
      <c r="G10" s="79" t="s">
        <v>468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477</v>
      </c>
      <c r="E6" s="4" t="s">
        <v>485</v>
      </c>
      <c r="F6" s="95"/>
      <c r="G6" s="4" t="s">
        <v>477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8"/>
      <c r="B10" s="98"/>
      <c r="C10" s="95"/>
      <c r="D10" s="79" t="s">
        <v>478</v>
      </c>
      <c r="E10" s="79" t="s">
        <v>486</v>
      </c>
      <c r="F10" s="95"/>
      <c r="G10" s="79" t="s">
        <v>478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485</v>
      </c>
      <c r="E6" s="4" t="s">
        <v>499</v>
      </c>
      <c r="F6" s="95"/>
      <c r="G6" s="4" t="s">
        <v>485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</row>
    <row r="10" spans="1:26">
      <c r="A10" s="98"/>
      <c r="B10" s="98"/>
      <c r="C10" s="95"/>
      <c r="D10" s="79" t="s">
        <v>486</v>
      </c>
      <c r="E10" s="79" t="s">
        <v>500</v>
      </c>
      <c r="F10" s="95"/>
      <c r="G10" s="79" t="s">
        <v>486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13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12</v>
      </c>
      <c r="E6" s="4" t="s">
        <v>13</v>
      </c>
      <c r="F6" s="95"/>
      <c r="G6" s="4" t="s">
        <v>12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5"/>
      <c r="AB9" s="34"/>
    </row>
    <row r="10" spans="1:29">
      <c r="A10" s="98"/>
      <c r="B10" s="98"/>
      <c r="C10" s="95"/>
      <c r="D10" s="79" t="s">
        <v>27</v>
      </c>
      <c r="E10" s="79" t="s">
        <v>28</v>
      </c>
      <c r="F10" s="95"/>
      <c r="G10" s="79" t="s">
        <v>27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5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499</v>
      </c>
      <c r="E6" s="4" t="s">
        <v>505</v>
      </c>
      <c r="F6" s="95"/>
      <c r="G6" s="4" t="s">
        <v>499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8"/>
      <c r="B10" s="98"/>
      <c r="C10" s="95"/>
      <c r="D10" s="79" t="s">
        <v>500</v>
      </c>
      <c r="E10" s="79" t="s">
        <v>506</v>
      </c>
      <c r="F10" s="95"/>
      <c r="G10" s="79" t="s">
        <v>500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71425.809999999983</v>
      </c>
      <c r="E35" s="36">
        <f ca="1">SUM(E23:E39)</f>
        <v>61339.86</v>
      </c>
      <c r="F35" s="55">
        <f ca="1">(D35-E35)/E35</f>
        <v>0.16442733974286838</v>
      </c>
      <c r="G35" s="36">
        <f ca="1">SUM(G23:G39)</f>
        <v>12492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71542.809999999983</v>
      </c>
      <c r="E44" s="36">
        <f ca="1">SUM(E35:E43)</f>
        <v>63078.409999999996</v>
      </c>
      <c r="F44" s="55">
        <f t="shared" ref="F44" ca="1" si="4">(D44-E44)/E44</f>
        <v>0.13418854406761344</v>
      </c>
      <c r="G44" s="36">
        <f ca="1">SUM(G35:G43)</f>
        <v>12516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505</v>
      </c>
      <c r="E6" s="4" t="s">
        <v>513</v>
      </c>
      <c r="F6" s="95"/>
      <c r="G6" s="4" t="s">
        <v>505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8"/>
      <c r="B10" s="98"/>
      <c r="C10" s="95"/>
      <c r="D10" s="79" t="s">
        <v>506</v>
      </c>
      <c r="E10" s="79" t="s">
        <v>514</v>
      </c>
      <c r="F10" s="95"/>
      <c r="G10" s="79" t="s">
        <v>506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8"/>
      <c r="B6" s="98"/>
      <c r="C6" s="95"/>
      <c r="D6" s="4" t="s">
        <v>513</v>
      </c>
      <c r="E6" s="4" t="s">
        <v>521</v>
      </c>
      <c r="F6" s="95"/>
      <c r="G6" s="4" t="s">
        <v>513</v>
      </c>
      <c r="H6" s="95"/>
      <c r="I6" s="95"/>
      <c r="J6" s="95"/>
      <c r="K6" s="95"/>
      <c r="L6" s="95"/>
      <c r="M6" s="95"/>
      <c r="N6" s="95"/>
      <c r="O6" s="95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</row>
    <row r="10" spans="1:26" ht="19.5">
      <c r="A10" s="98"/>
      <c r="B10" s="98"/>
      <c r="C10" s="95"/>
      <c r="D10" s="79" t="s">
        <v>514</v>
      </c>
      <c r="E10" s="79" t="s">
        <v>522</v>
      </c>
      <c r="F10" s="95"/>
      <c r="G10" s="79" t="s">
        <v>514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98"/>
      <c r="B6" s="98"/>
      <c r="C6" s="95"/>
      <c r="D6" s="4" t="s">
        <v>521</v>
      </c>
      <c r="E6" s="4" t="s">
        <v>529</v>
      </c>
      <c r="F6" s="95"/>
      <c r="G6" s="4" t="s">
        <v>521</v>
      </c>
      <c r="H6" s="95"/>
      <c r="I6" s="95"/>
      <c r="J6" s="95"/>
      <c r="K6" s="95"/>
      <c r="L6" s="95"/>
      <c r="M6" s="95"/>
      <c r="N6" s="95"/>
      <c r="O6" s="9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98"/>
      <c r="B10" s="98"/>
      <c r="C10" s="95"/>
      <c r="D10" s="79" t="s">
        <v>522</v>
      </c>
      <c r="E10" s="79" t="s">
        <v>530</v>
      </c>
      <c r="F10" s="95"/>
      <c r="G10" s="79" t="s">
        <v>522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13</v>
      </c>
      <c r="E6" s="4" t="s">
        <v>75</v>
      </c>
      <c r="F6" s="95"/>
      <c r="G6" s="4" t="s">
        <v>13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  <c r="AB9" s="34"/>
    </row>
    <row r="10" spans="1:29">
      <c r="A10" s="98"/>
      <c r="B10" s="98"/>
      <c r="C10" s="95"/>
      <c r="D10" s="79" t="s">
        <v>28</v>
      </c>
      <c r="E10" s="79" t="s">
        <v>76</v>
      </c>
      <c r="F10" s="95"/>
      <c r="G10" s="79" t="s">
        <v>28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22" sqref="A22:XFD2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75</v>
      </c>
      <c r="E6" s="4" t="s">
        <v>87</v>
      </c>
      <c r="F6" s="95"/>
      <c r="G6" s="4" t="s">
        <v>75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9">
      <c r="A10" s="98"/>
      <c r="B10" s="98"/>
      <c r="C10" s="95"/>
      <c r="D10" s="79" t="s">
        <v>76</v>
      </c>
      <c r="E10" s="79" t="s">
        <v>88</v>
      </c>
      <c r="F10" s="95"/>
      <c r="G10" s="79" t="s">
        <v>76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87</v>
      </c>
      <c r="E6" s="4" t="s">
        <v>104</v>
      </c>
      <c r="F6" s="95"/>
      <c r="G6" s="4" t="s">
        <v>87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8"/>
      <c r="B10" s="98"/>
      <c r="C10" s="95"/>
      <c r="D10" s="79" t="s">
        <v>88</v>
      </c>
      <c r="E10" s="79" t="s">
        <v>105</v>
      </c>
      <c r="F10" s="95"/>
      <c r="G10" s="79" t="s">
        <v>88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7"/>
      <c r="B5" s="97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8"/>
      <c r="B6" s="98"/>
      <c r="C6" s="95"/>
      <c r="D6" s="4" t="s">
        <v>104</v>
      </c>
      <c r="E6" s="4" t="s">
        <v>116</v>
      </c>
      <c r="F6" s="95"/>
      <c r="G6" s="4" t="s">
        <v>104</v>
      </c>
      <c r="H6" s="95"/>
      <c r="I6" s="95"/>
      <c r="J6" s="95"/>
      <c r="K6" s="95"/>
      <c r="L6" s="95"/>
      <c r="M6" s="95"/>
      <c r="N6" s="95"/>
      <c r="O6" s="95"/>
    </row>
    <row r="7" spans="1:29">
      <c r="A7" s="98"/>
      <c r="B7" s="98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9"/>
      <c r="B8" s="99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7"/>
      <c r="B9" s="97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Z9" s="34"/>
      <c r="AB9" s="34"/>
    </row>
    <row r="10" spans="1:29">
      <c r="A10" s="98"/>
      <c r="B10" s="98"/>
      <c r="C10" s="95"/>
      <c r="D10" s="79" t="s">
        <v>105</v>
      </c>
      <c r="E10" s="79" t="s">
        <v>117</v>
      </c>
      <c r="F10" s="95"/>
      <c r="G10" s="79" t="s">
        <v>105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Z10" s="34"/>
      <c r="AB10" s="34"/>
    </row>
    <row r="11" spans="1:29">
      <c r="A11" s="98"/>
      <c r="B11" s="98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98"/>
      <c r="B12" s="99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2022-05-02T13:56:01Z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