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2021\"/>
    </mc:Choice>
  </mc:AlternateContent>
  <xr:revisionPtr revIDLastSave="0" documentId="13_ncr:1_{8496AB49-D31D-4B45-8B64-1EF27AC2A6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9.17-09.19" sheetId="21" r:id="rId1"/>
    <sheet name="09.10-09.12" sheetId="20" r:id="rId2"/>
    <sheet name="09.03-09.05" sheetId="19" r:id="rId3"/>
    <sheet name="08.27-08.29" sheetId="18" r:id="rId4"/>
    <sheet name="08.20-08.22" sheetId="17" r:id="rId5"/>
    <sheet name="08.13-08.15" sheetId="16" r:id="rId6"/>
    <sheet name="08.06-08.08" sheetId="15" r:id="rId7"/>
    <sheet name="07.30-08.01" sheetId="14" r:id="rId8"/>
    <sheet name="07.23-07.25" sheetId="13" r:id="rId9"/>
    <sheet name="07.16-07.18" sheetId="12" r:id="rId10"/>
    <sheet name="07.09-07.11" sheetId="11" r:id="rId11"/>
    <sheet name="07.02-07.04" sheetId="10" r:id="rId12"/>
    <sheet name="06.25-06.27" sheetId="9" r:id="rId13"/>
    <sheet name="06.18-06.20" sheetId="8" r:id="rId14"/>
    <sheet name="06.11-06.13" sheetId="7" r:id="rId15"/>
    <sheet name="06.04-06.06" sheetId="6" r:id="rId16"/>
    <sheet name="05.28-05.30" sheetId="5" r:id="rId17"/>
    <sheet name="05.21-05.23" sheetId="4" r:id="rId18"/>
    <sheet name="05.14-05.16" sheetId="3" r:id="rId19"/>
    <sheet name="05.07-05.09" sheetId="2" r:id="rId20"/>
    <sheet name="04.30-05.02" sheetId="1" r:id="rId2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1" l="1"/>
  <c r="E42" i="21"/>
  <c r="G42" i="21"/>
  <c r="D42" i="21"/>
  <c r="F35" i="21"/>
  <c r="E35" i="21"/>
  <c r="G35" i="21"/>
  <c r="D35" i="21"/>
  <c r="F23" i="21"/>
  <c r="E23" i="21"/>
  <c r="G23" i="21"/>
  <c r="D23" i="21"/>
  <c r="I29" i="21"/>
  <c r="M33" i="21"/>
  <c r="L33" i="21"/>
  <c r="I13" i="21"/>
  <c r="I14" i="21"/>
  <c r="I15" i="21"/>
  <c r="F19" i="21"/>
  <c r="F20" i="21"/>
  <c r="F22" i="21"/>
  <c r="F21" i="21"/>
  <c r="F25" i="21"/>
  <c r="F31" i="21"/>
  <c r="F28" i="21"/>
  <c r="F40" i="21"/>
  <c r="F27" i="21"/>
  <c r="F26" i="21"/>
  <c r="F30" i="21"/>
  <c r="F39" i="21"/>
  <c r="F32" i="21"/>
  <c r="F29" i="21"/>
  <c r="F34" i="21"/>
  <c r="F33" i="21"/>
  <c r="F16" i="21"/>
  <c r="F17" i="21"/>
  <c r="F41" i="21"/>
  <c r="F37" i="21"/>
  <c r="I38" i="21"/>
  <c r="F38" i="21"/>
  <c r="I34" i="21"/>
  <c r="I32" i="21"/>
  <c r="I39" i="21"/>
  <c r="I30" i="21"/>
  <c r="I27" i="21"/>
  <c r="I40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0" l="1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4" i="15"/>
  <c r="D44" i="15"/>
  <c r="G44" i="15"/>
  <c r="G35" i="15"/>
  <c r="F44" i="4"/>
  <c r="D44" i="4"/>
  <c r="E44" i="15"/>
  <c r="E35" i="15"/>
  <c r="D35" i="15"/>
  <c r="F35" i="15"/>
  <c r="D35" i="4"/>
  <c r="F35" i="4"/>
  <c r="G44" i="4"/>
  <c r="G35" i="4"/>
  <c r="E44" i="4"/>
  <c r="E35" i="4"/>
</calcChain>
</file>

<file path=xl/sharedStrings.xml><?xml version="1.0" encoding="utf-8"?>
<sst xmlns="http://schemas.openxmlformats.org/spreadsheetml/2006/main" count="3002" uniqueCount="279">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</sst>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6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5"/>
  <sheetViews>
    <sheetView tabSelected="1" zoomScale="60" zoomScaleNormal="60" workbookViewId="0">
      <selection activeCell="T13" sqref="T1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270</v>
      </c>
      <c r="E6" s="4" t="s">
        <v>265</v>
      </c>
      <c r="F6" s="156"/>
      <c r="G6" s="4" t="s">
        <v>265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52"/>
      <c r="E9" s="152"/>
      <c r="F9" s="155" t="s">
        <v>15</v>
      </c>
      <c r="G9" s="152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7"/>
      <c r="Z9" s="56"/>
    </row>
    <row r="10" spans="1:26" ht="19.5">
      <c r="A10" s="159"/>
      <c r="B10" s="159"/>
      <c r="C10" s="156"/>
      <c r="D10" s="153" t="s">
        <v>271</v>
      </c>
      <c r="E10" s="153" t="s">
        <v>266</v>
      </c>
      <c r="F10" s="156"/>
      <c r="G10" s="153" t="s">
        <v>266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7"/>
      <c r="Z10" s="56"/>
    </row>
    <row r="11" spans="1:26">
      <c r="A11" s="159"/>
      <c r="B11" s="159"/>
      <c r="C11" s="156"/>
      <c r="D11" s="153" t="s">
        <v>14</v>
      </c>
      <c r="E11" s="4" t="s">
        <v>14</v>
      </c>
      <c r="F11" s="156"/>
      <c r="G11" s="153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9"/>
      <c r="B12" s="160"/>
      <c r="C12" s="157"/>
      <c r="D12" s="154"/>
      <c r="E12" s="5" t="s">
        <v>2</v>
      </c>
      <c r="F12" s="157"/>
      <c r="G12" s="154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>(D17-E17)/E17</f>
        <v>-0.38458906444750635</v>
      </c>
      <c r="G17" s="65">
        <v>1589</v>
      </c>
      <c r="H17" s="63">
        <v>61</v>
      </c>
      <c r="I17" s="63">
        <f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>(D18-E18)/E18</f>
        <v>0.13402927082574148</v>
      </c>
      <c r="G18" s="65">
        <v>2002</v>
      </c>
      <c r="H18" s="63">
        <v>74</v>
      </c>
      <c r="I18" s="63">
        <f>G18/H18</f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>(D19-E19)/E19</f>
        <v>0.3152907214818213</v>
      </c>
      <c r="G19" s="65">
        <v>1388</v>
      </c>
      <c r="H19" s="63">
        <v>42</v>
      </c>
      <c r="I19" s="63">
        <f>G19/H19</f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>(D20-E20)/E20</f>
        <v>-4.9742405400604012E-2</v>
      </c>
      <c r="G20" s="65">
        <v>783</v>
      </c>
      <c r="H20" s="63">
        <v>19</v>
      </c>
      <c r="I20" s="63">
        <f>G20/H20</f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>(D21-E21)/E21</f>
        <v>0.17001665291577869</v>
      </c>
      <c r="G21" s="65">
        <v>888</v>
      </c>
      <c r="H21" s="63">
        <v>25</v>
      </c>
      <c r="I21" s="63">
        <f>G21/H21</f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>(D22-E22)/E22</f>
        <v>-0.28084590159180484</v>
      </c>
      <c r="G22" s="65">
        <v>606</v>
      </c>
      <c r="H22" s="63">
        <v>43</v>
      </c>
      <c r="I22" s="63">
        <f>G22/H22</f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0">SUM(E13:E22)</f>
        <v>64527.260000000009</v>
      </c>
      <c r="F23" s="108">
        <f>(D23-E23)/E23</f>
        <v>2.5515923037798287</v>
      </c>
      <c r="G23" s="58">
        <f t="shared" si="0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>(D26-E26)/E26</f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>(D27-E27)/E27</f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>(D28-E28)/E28</f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>(D29-E29)/E29</f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>(D30-E30)/E30</f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>(D31-E31)/E31</f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17</v>
      </c>
      <c r="C32" s="45" t="s">
        <v>186</v>
      </c>
      <c r="D32" s="65">
        <v>391.88</v>
      </c>
      <c r="E32" s="63">
        <v>525.97</v>
      </c>
      <c r="F32" s="76">
        <f>(D32-E32)/E32</f>
        <v>-0.25493849459094631</v>
      </c>
      <c r="G32" s="65">
        <v>74</v>
      </c>
      <c r="H32" s="63">
        <v>2</v>
      </c>
      <c r="I32" s="63">
        <f>G32/H32</f>
        <v>37</v>
      </c>
      <c r="J32" s="63">
        <v>1</v>
      </c>
      <c r="K32" s="63">
        <v>10</v>
      </c>
      <c r="L32" s="65">
        <v>157947.15</v>
      </c>
      <c r="M32" s="65">
        <v>32690</v>
      </c>
      <c r="N32" s="61">
        <v>44393</v>
      </c>
      <c r="O32" s="60" t="s">
        <v>34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20</v>
      </c>
      <c r="C33" s="64" t="s">
        <v>101</v>
      </c>
      <c r="D33" s="65">
        <v>357</v>
      </c>
      <c r="E33" s="65">
        <v>258</v>
      </c>
      <c r="F33" s="76">
        <f>(D33-E33)/E33</f>
        <v>0.38372093023255816</v>
      </c>
      <c r="G33" s="65">
        <v>60</v>
      </c>
      <c r="H33" s="63" t="s">
        <v>30</v>
      </c>
      <c r="I33" s="63" t="s">
        <v>30</v>
      </c>
      <c r="J33" s="63">
        <v>1</v>
      </c>
      <c r="K33" s="63">
        <v>17</v>
      </c>
      <c r="L33" s="65">
        <f>12011.83+D33</f>
        <v>12368.83</v>
      </c>
      <c r="M33" s="65">
        <f>2142+G33</f>
        <v>2202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249</v>
      </c>
      <c r="D34" s="65">
        <v>168</v>
      </c>
      <c r="E34" s="63">
        <v>314.89999999999998</v>
      </c>
      <c r="F34" s="76">
        <f>(D34-E34)/E34</f>
        <v>-0.46649730073039058</v>
      </c>
      <c r="G34" s="65">
        <v>35</v>
      </c>
      <c r="H34" s="63">
        <v>2</v>
      </c>
      <c r="I34" s="63">
        <f>G34/H34</f>
        <v>17.5</v>
      </c>
      <c r="J34" s="63">
        <v>2</v>
      </c>
      <c r="K34" s="63">
        <v>4</v>
      </c>
      <c r="L34" s="65">
        <v>8823</v>
      </c>
      <c r="M34" s="65">
        <v>1690</v>
      </c>
      <c r="N34" s="61">
        <v>44435</v>
      </c>
      <c r="O34" s="60" t="s">
        <v>33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239698.46000000005</v>
      </c>
      <c r="E35" s="58">
        <f t="shared" ref="E35:G35" si="1">SUM(E23:E34)</f>
        <v>75924.350000000006</v>
      </c>
      <c r="F35" s="108">
        <f>(D35-E35)/E35</f>
        <v>2.1570696357624404</v>
      </c>
      <c r="G35" s="58">
        <f t="shared" si="1"/>
        <v>39661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27</v>
      </c>
      <c r="C37" s="45" t="s">
        <v>220</v>
      </c>
      <c r="D37" s="65">
        <v>167</v>
      </c>
      <c r="E37" s="63">
        <v>33</v>
      </c>
      <c r="F37" s="76">
        <f>(D37-E37)/E37</f>
        <v>4.0606060606060606</v>
      </c>
      <c r="G37" s="65">
        <v>25</v>
      </c>
      <c r="H37" s="63" t="s">
        <v>30</v>
      </c>
      <c r="I37" s="63" t="s">
        <v>30</v>
      </c>
      <c r="J37" s="63">
        <v>1</v>
      </c>
      <c r="K37" s="63">
        <v>7</v>
      </c>
      <c r="L37" s="65">
        <v>3719.73</v>
      </c>
      <c r="M37" s="65">
        <v>661</v>
      </c>
      <c r="N37" s="61">
        <v>44414</v>
      </c>
      <c r="O37" s="60" t="s">
        <v>221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107">
        <v>26</v>
      </c>
      <c r="C38" s="81" t="s">
        <v>67</v>
      </c>
      <c r="D38" s="65">
        <v>128</v>
      </c>
      <c r="E38" s="63">
        <v>42</v>
      </c>
      <c r="F38" s="76">
        <f>(D38-E38)/E38</f>
        <v>2.0476190476190474</v>
      </c>
      <c r="G38" s="65">
        <v>24</v>
      </c>
      <c r="H38" s="63">
        <v>1</v>
      </c>
      <c r="I38" s="63">
        <f>G38/H38</f>
        <v>24</v>
      </c>
      <c r="J38" s="63">
        <v>1</v>
      </c>
      <c r="K38" s="63" t="s">
        <v>30</v>
      </c>
      <c r="L38" s="65">
        <v>24044</v>
      </c>
      <c r="M38" s="65">
        <v>4252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93">
        <v>15</v>
      </c>
      <c r="C39" s="78" t="s">
        <v>250</v>
      </c>
      <c r="D39" s="65">
        <v>110</v>
      </c>
      <c r="E39" s="63">
        <v>585.9</v>
      </c>
      <c r="F39" s="76">
        <f>(D39-E39)/E39</f>
        <v>-0.81225465096432836</v>
      </c>
      <c r="G39" s="65">
        <v>22</v>
      </c>
      <c r="H39" s="63">
        <v>1</v>
      </c>
      <c r="I39" s="63">
        <f>G39/H39</f>
        <v>22</v>
      </c>
      <c r="J39" s="63">
        <v>1</v>
      </c>
      <c r="K39" s="63">
        <v>4</v>
      </c>
      <c r="L39" s="65">
        <v>12335.24</v>
      </c>
      <c r="M39" s="65">
        <v>2326</v>
      </c>
      <c r="N39" s="61">
        <v>44435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11</v>
      </c>
      <c r="C40" s="45" t="s">
        <v>262</v>
      </c>
      <c r="D40" s="65">
        <v>46.6</v>
      </c>
      <c r="E40" s="63">
        <v>1427.4</v>
      </c>
      <c r="F40" s="76">
        <f>(D40-E40)/E40</f>
        <v>-0.96735322964831172</v>
      </c>
      <c r="G40" s="65">
        <v>12</v>
      </c>
      <c r="H40" s="63">
        <v>4</v>
      </c>
      <c r="I40" s="63">
        <f>G40/H40</f>
        <v>3</v>
      </c>
      <c r="J40" s="63">
        <v>3</v>
      </c>
      <c r="K40" s="63">
        <v>2</v>
      </c>
      <c r="L40" s="65">
        <v>2713</v>
      </c>
      <c r="M40" s="65">
        <v>468</v>
      </c>
      <c r="N40" s="61">
        <v>44449</v>
      </c>
      <c r="O40" s="60" t="s">
        <v>33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28</v>
      </c>
      <c r="C41" s="45" t="s">
        <v>234</v>
      </c>
      <c r="D41" s="65">
        <v>45</v>
      </c>
      <c r="E41" s="63">
        <v>24</v>
      </c>
      <c r="F41" s="76">
        <f>(D41-E41)/E41</f>
        <v>0.875</v>
      </c>
      <c r="G41" s="65">
        <v>7</v>
      </c>
      <c r="H41" s="63" t="s">
        <v>30</v>
      </c>
      <c r="I41" s="63" t="s">
        <v>30</v>
      </c>
      <c r="J41" s="63">
        <v>1</v>
      </c>
      <c r="K41" s="63">
        <v>6</v>
      </c>
      <c r="L41" s="65">
        <v>2001.57</v>
      </c>
      <c r="M41" s="65">
        <v>374</v>
      </c>
      <c r="N41" s="61">
        <v>44421</v>
      </c>
      <c r="O41" s="77" t="s">
        <v>102</v>
      </c>
      <c r="P41" s="57"/>
      <c r="Q41" s="88"/>
      <c r="R41" s="88"/>
      <c r="S41" s="88"/>
      <c r="T41" s="88"/>
      <c r="U41" s="88"/>
      <c r="V41" s="89"/>
      <c r="W41" s="89"/>
      <c r="X41" s="90"/>
      <c r="Y41" s="90"/>
      <c r="Z41" s="56"/>
    </row>
    <row r="42" spans="1:26" ht="25.35" customHeight="1">
      <c r="A42" s="16"/>
      <c r="B42" s="16"/>
      <c r="C42" s="39" t="s">
        <v>278</v>
      </c>
      <c r="D42" s="58">
        <f>SUM(D35:D41)</f>
        <v>240195.06000000006</v>
      </c>
      <c r="E42" s="58">
        <f t="shared" ref="E42:G42" si="2">SUM(E35:E41)</f>
        <v>78036.649999999994</v>
      </c>
      <c r="F42" s="108">
        <f>(D42-E42)/E42</f>
        <v>2.0779775912984486</v>
      </c>
      <c r="G42" s="58">
        <f t="shared" si="2"/>
        <v>39751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5" sqref="A45:XFD4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184</v>
      </c>
      <c r="E6" s="4" t="s">
        <v>180</v>
      </c>
      <c r="F6" s="156"/>
      <c r="G6" s="4" t="s">
        <v>184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24"/>
      <c r="E9" s="124"/>
      <c r="F9" s="155" t="s">
        <v>15</v>
      </c>
      <c r="G9" s="124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125" t="s">
        <v>185</v>
      </c>
      <c r="E10" s="125" t="s">
        <v>181</v>
      </c>
      <c r="F10" s="156"/>
      <c r="G10" s="125" t="s">
        <v>185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25" t="s">
        <v>14</v>
      </c>
      <c r="E11" s="4" t="s">
        <v>14</v>
      </c>
      <c r="F11" s="156"/>
      <c r="G11" s="125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26"/>
      <c r="E12" s="5" t="s">
        <v>2</v>
      </c>
      <c r="F12" s="157"/>
      <c r="G12" s="126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180</v>
      </c>
      <c r="E6" s="4" t="s">
        <v>167</v>
      </c>
      <c r="F6" s="156"/>
      <c r="G6" s="4" t="s">
        <v>180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20"/>
      <c r="E9" s="120"/>
      <c r="F9" s="155" t="s">
        <v>15</v>
      </c>
      <c r="G9" s="120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121" t="s">
        <v>181</v>
      </c>
      <c r="E10" s="121" t="s">
        <v>168</v>
      </c>
      <c r="F10" s="156"/>
      <c r="G10" s="121" t="s">
        <v>181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21" t="s">
        <v>14</v>
      </c>
      <c r="E11" s="4" t="s">
        <v>14</v>
      </c>
      <c r="F11" s="156"/>
      <c r="G11" s="121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22"/>
      <c r="E12" s="5" t="s">
        <v>2</v>
      </c>
      <c r="F12" s="157"/>
      <c r="G12" s="122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167</v>
      </c>
      <c r="E6" s="4" t="s">
        <v>154</v>
      </c>
      <c r="F6" s="156"/>
      <c r="G6" s="4" t="s">
        <v>167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17"/>
      <c r="E9" s="117"/>
      <c r="F9" s="155" t="s">
        <v>15</v>
      </c>
      <c r="G9" s="117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118" t="s">
        <v>168</v>
      </c>
      <c r="E10" s="118" t="s">
        <v>155</v>
      </c>
      <c r="F10" s="156"/>
      <c r="G10" s="118" t="s">
        <v>168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18" t="s">
        <v>14</v>
      </c>
      <c r="E11" s="4" t="s">
        <v>14</v>
      </c>
      <c r="F11" s="156"/>
      <c r="G11" s="118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19"/>
      <c r="E12" s="5" t="s">
        <v>2</v>
      </c>
      <c r="F12" s="157"/>
      <c r="G12" s="119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154</v>
      </c>
      <c r="E6" s="4" t="s">
        <v>150</v>
      </c>
      <c r="F6" s="156"/>
      <c r="G6" s="4" t="s">
        <v>154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12"/>
      <c r="E9" s="112"/>
      <c r="F9" s="155" t="s">
        <v>15</v>
      </c>
      <c r="G9" s="112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113" t="s">
        <v>155</v>
      </c>
      <c r="E10" s="113" t="s">
        <v>151</v>
      </c>
      <c r="F10" s="156"/>
      <c r="G10" s="113" t="s">
        <v>155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13" t="s">
        <v>14</v>
      </c>
      <c r="E11" s="4" t="s">
        <v>14</v>
      </c>
      <c r="F11" s="156"/>
      <c r="G11" s="113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14"/>
      <c r="E12" s="5" t="s">
        <v>2</v>
      </c>
      <c r="F12" s="157"/>
      <c r="G12" s="114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150</v>
      </c>
      <c r="E6" s="4" t="s">
        <v>132</v>
      </c>
      <c r="F6" s="156"/>
      <c r="G6" s="4" t="s">
        <v>150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09"/>
      <c r="E9" s="109"/>
      <c r="F9" s="155" t="s">
        <v>15</v>
      </c>
      <c r="G9" s="109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110" t="s">
        <v>151</v>
      </c>
      <c r="E10" s="110" t="s">
        <v>133</v>
      </c>
      <c r="F10" s="156"/>
      <c r="G10" s="110" t="s">
        <v>151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10" t="s">
        <v>14</v>
      </c>
      <c r="E11" s="4" t="s">
        <v>14</v>
      </c>
      <c r="F11" s="156"/>
      <c r="G11" s="110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11"/>
      <c r="E12" s="5" t="s">
        <v>2</v>
      </c>
      <c r="F12" s="157"/>
      <c r="G12" s="111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132</v>
      </c>
      <c r="E6" s="4" t="s">
        <v>119</v>
      </c>
      <c r="F6" s="156"/>
      <c r="G6" s="4" t="s">
        <v>132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01"/>
      <c r="E9" s="101"/>
      <c r="F9" s="155" t="s">
        <v>15</v>
      </c>
      <c r="G9" s="101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7"/>
      <c r="Y9" s="56"/>
    </row>
    <row r="10" spans="1:26">
      <c r="A10" s="159"/>
      <c r="B10" s="159"/>
      <c r="C10" s="156"/>
      <c r="D10" s="102" t="s">
        <v>133</v>
      </c>
      <c r="E10" s="102" t="s">
        <v>120</v>
      </c>
      <c r="F10" s="156"/>
      <c r="G10" s="102" t="s">
        <v>133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7"/>
      <c r="Y10" s="56"/>
    </row>
    <row r="11" spans="1:26">
      <c r="A11" s="159"/>
      <c r="B11" s="159"/>
      <c r="C11" s="156"/>
      <c r="D11" s="102" t="s">
        <v>14</v>
      </c>
      <c r="E11" s="4" t="s">
        <v>14</v>
      </c>
      <c r="F11" s="156"/>
      <c r="G11" s="102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9"/>
      <c r="B12" s="160"/>
      <c r="C12" s="157"/>
      <c r="D12" s="103"/>
      <c r="E12" s="5" t="s">
        <v>2</v>
      </c>
      <c r="F12" s="157"/>
      <c r="G12" s="103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119</v>
      </c>
      <c r="E6" s="4" t="s">
        <v>106</v>
      </c>
      <c r="F6" s="156"/>
      <c r="G6" s="4" t="s">
        <v>119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98"/>
      <c r="E9" s="98"/>
      <c r="F9" s="155" t="s">
        <v>15</v>
      </c>
      <c r="G9" s="98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7"/>
    </row>
    <row r="10" spans="1:26">
      <c r="A10" s="159"/>
      <c r="B10" s="159"/>
      <c r="C10" s="156"/>
      <c r="D10" s="99" t="s">
        <v>120</v>
      </c>
      <c r="E10" s="99" t="s">
        <v>107</v>
      </c>
      <c r="F10" s="156"/>
      <c r="G10" s="99" t="s">
        <v>120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7"/>
    </row>
    <row r="11" spans="1:26">
      <c r="A11" s="159"/>
      <c r="B11" s="159"/>
      <c r="C11" s="156"/>
      <c r="D11" s="99" t="s">
        <v>14</v>
      </c>
      <c r="E11" s="4" t="s">
        <v>14</v>
      </c>
      <c r="F11" s="156"/>
      <c r="G11" s="99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57"/>
      <c r="D12" s="100"/>
      <c r="E12" s="5" t="s">
        <v>2</v>
      </c>
      <c r="F12" s="157"/>
      <c r="G12" s="100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106</v>
      </c>
      <c r="E6" s="4" t="s">
        <v>91</v>
      </c>
      <c r="F6" s="156"/>
      <c r="G6" s="4" t="s">
        <v>106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94"/>
      <c r="E9" s="94"/>
      <c r="F9" s="155" t="s">
        <v>15</v>
      </c>
      <c r="G9" s="94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7"/>
      <c r="Y9" s="56"/>
    </row>
    <row r="10" spans="1:26">
      <c r="A10" s="159"/>
      <c r="B10" s="159"/>
      <c r="C10" s="156"/>
      <c r="D10" s="95" t="s">
        <v>107</v>
      </c>
      <c r="E10" s="95" t="s">
        <v>92</v>
      </c>
      <c r="F10" s="156"/>
      <c r="G10" s="95" t="s">
        <v>107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7"/>
      <c r="Y10" s="56"/>
    </row>
    <row r="11" spans="1:26">
      <c r="A11" s="159"/>
      <c r="B11" s="159"/>
      <c r="C11" s="156"/>
      <c r="D11" s="95" t="s">
        <v>14</v>
      </c>
      <c r="E11" s="4" t="s">
        <v>14</v>
      </c>
      <c r="F11" s="156"/>
      <c r="G11" s="95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59"/>
      <c r="B12" s="160"/>
      <c r="C12" s="157"/>
      <c r="D12" s="96"/>
      <c r="E12" s="5" t="s">
        <v>2</v>
      </c>
      <c r="F12" s="157"/>
      <c r="G12" s="96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91</v>
      </c>
      <c r="E6" s="4" t="s">
        <v>80</v>
      </c>
      <c r="F6" s="156"/>
      <c r="G6" s="4" t="s">
        <v>91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85"/>
      <c r="E9" s="85"/>
      <c r="F9" s="155" t="s">
        <v>15</v>
      </c>
      <c r="G9" s="85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>
      <c r="A10" s="159"/>
      <c r="B10" s="159"/>
      <c r="C10" s="156"/>
      <c r="D10" s="86" t="s">
        <v>92</v>
      </c>
      <c r="E10" s="86" t="s">
        <v>81</v>
      </c>
      <c r="F10" s="156"/>
      <c r="G10" s="86" t="s">
        <v>92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86" t="s">
        <v>14</v>
      </c>
      <c r="E11" s="4" t="s">
        <v>14</v>
      </c>
      <c r="F11" s="156"/>
      <c r="G11" s="86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87"/>
      <c r="E12" s="5" t="s">
        <v>2</v>
      </c>
      <c r="F12" s="157"/>
      <c r="G12" s="87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80</v>
      </c>
      <c r="E6" s="4" t="s">
        <v>69</v>
      </c>
      <c r="F6" s="156"/>
      <c r="G6" s="4" t="s">
        <v>80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72"/>
      <c r="E9" s="72"/>
      <c r="F9" s="155" t="s">
        <v>15</v>
      </c>
      <c r="G9" s="72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7"/>
    </row>
    <row r="10" spans="1:26">
      <c r="A10" s="159"/>
      <c r="B10" s="159"/>
      <c r="C10" s="156"/>
      <c r="D10" s="73" t="s">
        <v>81</v>
      </c>
      <c r="E10" s="73" t="s">
        <v>70</v>
      </c>
      <c r="F10" s="156"/>
      <c r="G10" s="73" t="s">
        <v>81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7"/>
    </row>
    <row r="11" spans="1:26">
      <c r="A11" s="159"/>
      <c r="B11" s="159"/>
      <c r="C11" s="156"/>
      <c r="D11" s="73" t="s">
        <v>14</v>
      </c>
      <c r="E11" s="4" t="s">
        <v>14</v>
      </c>
      <c r="F11" s="156"/>
      <c r="G11" s="73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57"/>
      <c r="D12" s="74"/>
      <c r="E12" s="5" t="s">
        <v>2</v>
      </c>
      <c r="F12" s="157"/>
      <c r="G12" s="74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265</v>
      </c>
      <c r="E6" s="4" t="s">
        <v>251</v>
      </c>
      <c r="F6" s="156"/>
      <c r="G6" s="4" t="s">
        <v>265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49"/>
      <c r="E9" s="149"/>
      <c r="F9" s="155" t="s">
        <v>15</v>
      </c>
      <c r="G9" s="149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7"/>
      <c r="Y9" s="56"/>
      <c r="Z9" s="56"/>
    </row>
    <row r="10" spans="1:26">
      <c r="A10" s="159"/>
      <c r="B10" s="159"/>
      <c r="C10" s="156"/>
      <c r="D10" s="150" t="s">
        <v>266</v>
      </c>
      <c r="E10" s="150" t="s">
        <v>252</v>
      </c>
      <c r="F10" s="156"/>
      <c r="G10" s="150" t="s">
        <v>266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7"/>
      <c r="Y10" s="56"/>
      <c r="Z10" s="56"/>
    </row>
    <row r="11" spans="1:26">
      <c r="A11" s="159"/>
      <c r="B11" s="159"/>
      <c r="C11" s="156"/>
      <c r="D11" s="150" t="s">
        <v>14</v>
      </c>
      <c r="E11" s="4" t="s">
        <v>14</v>
      </c>
      <c r="F11" s="156"/>
      <c r="G11" s="150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59"/>
      <c r="B12" s="160"/>
      <c r="C12" s="157"/>
      <c r="D12" s="151"/>
      <c r="E12" s="5" t="s">
        <v>2</v>
      </c>
      <c r="F12" s="157"/>
      <c r="G12" s="151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>G38/H38</f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7">(D39-E39)/E39</f>
        <v>-0.58515895239663984</v>
      </c>
      <c r="G39" s="65">
        <v>41</v>
      </c>
      <c r="H39" s="63">
        <v>3</v>
      </c>
      <c r="I39" s="63">
        <f>G39/H39</f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7"/>
        <v>-0.8902305159165752</v>
      </c>
      <c r="G40" s="65">
        <v>17</v>
      </c>
      <c r="H40" s="63">
        <v>1</v>
      </c>
      <c r="I40" s="63">
        <f>G40/H40</f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7"/>
        <v>-0.46825396825396826</v>
      </c>
      <c r="G41" s="65">
        <v>13</v>
      </c>
      <c r="H41" s="63">
        <v>3</v>
      </c>
      <c r="I41" s="63">
        <f>G41/H41</f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7"/>
        <v>7.6923076923076927E-2</v>
      </c>
      <c r="G42" s="65">
        <v>10</v>
      </c>
      <c r="H42" s="63">
        <v>1</v>
      </c>
      <c r="I42" s="63">
        <f>G42/H42</f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7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7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7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7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69</v>
      </c>
      <c r="E6" s="4" t="s">
        <v>52</v>
      </c>
      <c r="F6" s="156"/>
      <c r="G6" s="4" t="s">
        <v>69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68"/>
      <c r="E9" s="68"/>
      <c r="F9" s="155" t="s">
        <v>15</v>
      </c>
      <c r="G9" s="68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7"/>
      <c r="X9" s="56"/>
      <c r="Y9" s="56"/>
    </row>
    <row r="10" spans="1:26" ht="19.5">
      <c r="A10" s="159"/>
      <c r="B10" s="159"/>
      <c r="C10" s="156"/>
      <c r="D10" s="69" t="s">
        <v>70</v>
      </c>
      <c r="E10" s="69" t="s">
        <v>53</v>
      </c>
      <c r="F10" s="156"/>
      <c r="G10" s="69" t="s">
        <v>70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7"/>
      <c r="X10" s="56"/>
      <c r="Y10" s="56"/>
    </row>
    <row r="11" spans="1:26">
      <c r="A11" s="159"/>
      <c r="B11" s="159"/>
      <c r="C11" s="156"/>
      <c r="D11" s="69" t="s">
        <v>14</v>
      </c>
      <c r="E11" s="4" t="s">
        <v>14</v>
      </c>
      <c r="F11" s="156"/>
      <c r="G11" s="69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59"/>
      <c r="B12" s="160"/>
      <c r="C12" s="157"/>
      <c r="D12" s="70"/>
      <c r="E12" s="5" t="s">
        <v>2</v>
      </c>
      <c r="F12" s="157"/>
      <c r="G12" s="70" t="s">
        <v>17</v>
      </c>
      <c r="H12" s="32"/>
      <c r="I12" s="157"/>
      <c r="J12" s="32"/>
      <c r="K12" s="32"/>
      <c r="L12" s="32"/>
      <c r="M12" s="32"/>
      <c r="N12" s="32"/>
      <c r="O12" s="157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52</v>
      </c>
      <c r="E6" s="4" t="s">
        <v>54</v>
      </c>
      <c r="F6" s="156"/>
      <c r="G6" s="4" t="s">
        <v>52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29"/>
      <c r="E9" s="29"/>
      <c r="F9" s="155" t="s">
        <v>15</v>
      </c>
      <c r="G9" s="29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</row>
    <row r="10" spans="1:26" ht="19.5">
      <c r="A10" s="159"/>
      <c r="B10" s="159"/>
      <c r="C10" s="156"/>
      <c r="D10" s="67" t="s">
        <v>53</v>
      </c>
      <c r="E10" s="46" t="s">
        <v>55</v>
      </c>
      <c r="F10" s="156"/>
      <c r="G10" s="67" t="s">
        <v>53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</row>
    <row r="11" spans="1:26">
      <c r="A11" s="159"/>
      <c r="B11" s="159"/>
      <c r="C11" s="156"/>
      <c r="D11" s="30" t="s">
        <v>14</v>
      </c>
      <c r="E11" s="4" t="s">
        <v>14</v>
      </c>
      <c r="F11" s="156"/>
      <c r="G11" s="30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11"/>
      <c r="T11" s="11"/>
      <c r="U11" s="7"/>
    </row>
    <row r="12" spans="1:26" ht="15.6" customHeight="1" thickBot="1">
      <c r="A12" s="159"/>
      <c r="B12" s="160"/>
      <c r="C12" s="157"/>
      <c r="D12" s="31"/>
      <c r="E12" s="5" t="s">
        <v>2</v>
      </c>
      <c r="F12" s="157"/>
      <c r="G12" s="31" t="s">
        <v>17</v>
      </c>
      <c r="H12" s="32"/>
      <c r="I12" s="157"/>
      <c r="J12" s="32"/>
      <c r="K12" s="32"/>
      <c r="L12" s="32"/>
      <c r="M12" s="32"/>
      <c r="N12" s="32"/>
      <c r="O12" s="157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251</v>
      </c>
      <c r="E6" s="4" t="s">
        <v>243</v>
      </c>
      <c r="F6" s="156"/>
      <c r="G6" s="4" t="s">
        <v>251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46"/>
      <c r="E9" s="146"/>
      <c r="F9" s="155" t="s">
        <v>15</v>
      </c>
      <c r="G9" s="146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6"/>
      <c r="Z9" s="57"/>
    </row>
    <row r="10" spans="1:26">
      <c r="A10" s="159"/>
      <c r="B10" s="159"/>
      <c r="C10" s="156"/>
      <c r="D10" s="147" t="s">
        <v>252</v>
      </c>
      <c r="E10" s="147" t="s">
        <v>244</v>
      </c>
      <c r="F10" s="156"/>
      <c r="G10" s="147" t="s">
        <v>252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6"/>
      <c r="Z10" s="57"/>
    </row>
    <row r="11" spans="1:26">
      <c r="A11" s="159"/>
      <c r="B11" s="159"/>
      <c r="C11" s="156"/>
      <c r="D11" s="147" t="s">
        <v>14</v>
      </c>
      <c r="E11" s="4" t="s">
        <v>14</v>
      </c>
      <c r="F11" s="156"/>
      <c r="G11" s="147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57"/>
      <c r="D12" s="148"/>
      <c r="E12" s="5" t="s">
        <v>2</v>
      </c>
      <c r="F12" s="157"/>
      <c r="G12" s="148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243</v>
      </c>
      <c r="E6" s="4" t="s">
        <v>235</v>
      </c>
      <c r="F6" s="156"/>
      <c r="G6" s="4" t="s">
        <v>243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43"/>
      <c r="E9" s="143"/>
      <c r="F9" s="155" t="s">
        <v>15</v>
      </c>
      <c r="G9" s="143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56"/>
      <c r="D10" s="144" t="s">
        <v>244</v>
      </c>
      <c r="E10" s="144" t="s">
        <v>236</v>
      </c>
      <c r="F10" s="156"/>
      <c r="G10" s="144" t="s">
        <v>244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6"/>
      <c r="Z10" s="57"/>
    </row>
    <row r="11" spans="1:26">
      <c r="A11" s="159"/>
      <c r="B11" s="159"/>
      <c r="C11" s="156"/>
      <c r="D11" s="144" t="s">
        <v>14</v>
      </c>
      <c r="E11" s="4" t="s">
        <v>14</v>
      </c>
      <c r="F11" s="156"/>
      <c r="G11" s="144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57"/>
      <c r="D12" s="145"/>
      <c r="E12" s="5" t="s">
        <v>2</v>
      </c>
      <c r="F12" s="157"/>
      <c r="G12" s="145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235</v>
      </c>
      <c r="E6" s="4" t="s">
        <v>222</v>
      </c>
      <c r="F6" s="156"/>
      <c r="G6" s="4" t="s">
        <v>235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40"/>
      <c r="E9" s="140"/>
      <c r="F9" s="155" t="s">
        <v>15</v>
      </c>
      <c r="G9" s="140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7"/>
      <c r="Z9" s="56"/>
    </row>
    <row r="10" spans="1:26" ht="19.5">
      <c r="A10" s="159"/>
      <c r="B10" s="159"/>
      <c r="C10" s="156"/>
      <c r="D10" s="141" t="s">
        <v>236</v>
      </c>
      <c r="E10" s="141" t="s">
        <v>223</v>
      </c>
      <c r="F10" s="156"/>
      <c r="G10" s="141" t="s">
        <v>236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7"/>
      <c r="Z10" s="56"/>
    </row>
    <row r="11" spans="1:26">
      <c r="A11" s="159"/>
      <c r="B11" s="159"/>
      <c r="C11" s="156"/>
      <c r="D11" s="141" t="s">
        <v>14</v>
      </c>
      <c r="E11" s="4" t="s">
        <v>14</v>
      </c>
      <c r="F11" s="156"/>
      <c r="G11" s="141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59"/>
      <c r="B12" s="160"/>
      <c r="C12" s="157"/>
      <c r="D12" s="142"/>
      <c r="E12" s="5" t="s">
        <v>2</v>
      </c>
      <c r="F12" s="157"/>
      <c r="G12" s="142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topLeftCell="A26" zoomScale="60" zoomScaleNormal="60" workbookViewId="0">
      <selection activeCell="C46" sqref="C4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222</v>
      </c>
      <c r="E6" s="4" t="s">
        <v>211</v>
      </c>
      <c r="F6" s="156"/>
      <c r="G6" s="4" t="s">
        <v>222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37"/>
      <c r="E9" s="137"/>
      <c r="F9" s="155" t="s">
        <v>15</v>
      </c>
      <c r="G9" s="137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56"/>
      <c r="D10" s="138" t="s">
        <v>223</v>
      </c>
      <c r="E10" s="138" t="s">
        <v>212</v>
      </c>
      <c r="F10" s="156"/>
      <c r="G10" s="138" t="s">
        <v>223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6"/>
      <c r="Z10" s="57"/>
    </row>
    <row r="11" spans="1:26">
      <c r="A11" s="159"/>
      <c r="B11" s="159"/>
      <c r="C11" s="156"/>
      <c r="D11" s="138" t="s">
        <v>14</v>
      </c>
      <c r="E11" s="4" t="s">
        <v>14</v>
      </c>
      <c r="F11" s="156"/>
      <c r="G11" s="138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57"/>
      <c r="D12" s="139"/>
      <c r="E12" s="5" t="s">
        <v>2</v>
      </c>
      <c r="F12" s="157"/>
      <c r="G12" s="139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211</v>
      </c>
      <c r="E6" s="4" t="s">
        <v>203</v>
      </c>
      <c r="F6" s="156"/>
      <c r="G6" s="4" t="s">
        <v>211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34"/>
      <c r="E9" s="134"/>
      <c r="F9" s="155" t="s">
        <v>15</v>
      </c>
      <c r="G9" s="134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6"/>
      <c r="Z9" s="57"/>
    </row>
    <row r="10" spans="1:26" ht="19.5">
      <c r="A10" s="159"/>
      <c r="B10" s="159"/>
      <c r="C10" s="156"/>
      <c r="D10" s="135" t="s">
        <v>212</v>
      </c>
      <c r="E10" s="135" t="s">
        <v>204</v>
      </c>
      <c r="F10" s="156"/>
      <c r="G10" s="135" t="s">
        <v>212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6"/>
      <c r="Z10" s="57"/>
    </row>
    <row r="11" spans="1:26">
      <c r="A11" s="159"/>
      <c r="B11" s="159"/>
      <c r="C11" s="156"/>
      <c r="D11" s="135" t="s">
        <v>14</v>
      </c>
      <c r="E11" s="4" t="s">
        <v>14</v>
      </c>
      <c r="F11" s="156"/>
      <c r="G11" s="135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59"/>
      <c r="B12" s="160"/>
      <c r="C12" s="157"/>
      <c r="D12" s="136"/>
      <c r="E12" s="5" t="s">
        <v>2</v>
      </c>
      <c r="F12" s="157"/>
      <c r="G12" s="136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A25" sqref="A25:XFD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 ht="19.5">
      <c r="A6" s="159"/>
      <c r="B6" s="159"/>
      <c r="C6" s="156"/>
      <c r="D6" s="4" t="s">
        <v>203</v>
      </c>
      <c r="E6" s="4" t="s">
        <v>193</v>
      </c>
      <c r="F6" s="156"/>
      <c r="G6" s="4" t="s">
        <v>203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30"/>
      <c r="E9" s="130"/>
      <c r="F9" s="155" t="s">
        <v>15</v>
      </c>
      <c r="G9" s="130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Z9" s="57"/>
    </row>
    <row r="10" spans="1:26" ht="19.5">
      <c r="A10" s="159"/>
      <c r="B10" s="159"/>
      <c r="C10" s="156"/>
      <c r="D10" s="135" t="s">
        <v>204</v>
      </c>
      <c r="E10" s="135" t="s">
        <v>215</v>
      </c>
      <c r="F10" s="156"/>
      <c r="G10" s="135" t="s">
        <v>204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Z10" s="57"/>
    </row>
    <row r="11" spans="1:26">
      <c r="A11" s="159"/>
      <c r="B11" s="159"/>
      <c r="C11" s="156"/>
      <c r="D11" s="131" t="s">
        <v>14</v>
      </c>
      <c r="E11" s="4" t="s">
        <v>14</v>
      </c>
      <c r="F11" s="156"/>
      <c r="G11" s="131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59"/>
      <c r="B12" s="160"/>
      <c r="C12" s="157"/>
      <c r="D12" s="132"/>
      <c r="E12" s="5" t="s">
        <v>2</v>
      </c>
      <c r="F12" s="157"/>
      <c r="G12" s="132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8"/>
      <c r="B5" s="158"/>
      <c r="C5" s="155" t="s">
        <v>0</v>
      </c>
      <c r="D5" s="3"/>
      <c r="E5" s="3"/>
      <c r="F5" s="155" t="s">
        <v>3</v>
      </c>
      <c r="G5" s="3"/>
      <c r="H5" s="155" t="s">
        <v>5</v>
      </c>
      <c r="I5" s="155" t="s">
        <v>6</v>
      </c>
      <c r="J5" s="155" t="s">
        <v>7</v>
      </c>
      <c r="K5" s="155" t="s">
        <v>8</v>
      </c>
      <c r="L5" s="155" t="s">
        <v>10</v>
      </c>
      <c r="M5" s="155" t="s">
        <v>9</v>
      </c>
      <c r="N5" s="155" t="s">
        <v>11</v>
      </c>
      <c r="O5" s="155" t="s">
        <v>12</v>
      </c>
    </row>
    <row r="6" spans="1:26">
      <c r="A6" s="159"/>
      <c r="B6" s="159"/>
      <c r="C6" s="156"/>
      <c r="D6" s="4" t="s">
        <v>193</v>
      </c>
      <c r="E6" s="4" t="s">
        <v>184</v>
      </c>
      <c r="F6" s="156"/>
      <c r="G6" s="4" t="s">
        <v>193</v>
      </c>
      <c r="H6" s="156"/>
      <c r="I6" s="156"/>
      <c r="J6" s="156"/>
      <c r="K6" s="156"/>
      <c r="L6" s="156"/>
      <c r="M6" s="156"/>
      <c r="N6" s="156"/>
      <c r="O6" s="156"/>
    </row>
    <row r="7" spans="1:26">
      <c r="A7" s="159"/>
      <c r="B7" s="159"/>
      <c r="C7" s="156"/>
      <c r="D7" s="4" t="s">
        <v>1</v>
      </c>
      <c r="E7" s="4" t="s">
        <v>1</v>
      </c>
      <c r="F7" s="156"/>
      <c r="G7" s="4" t="s">
        <v>4</v>
      </c>
      <c r="H7" s="156"/>
      <c r="I7" s="156"/>
      <c r="J7" s="156"/>
      <c r="K7" s="156"/>
      <c r="L7" s="156"/>
      <c r="M7" s="156"/>
      <c r="N7" s="156"/>
      <c r="O7" s="156"/>
    </row>
    <row r="8" spans="1:26" ht="18" customHeight="1" thickBot="1">
      <c r="A8" s="160"/>
      <c r="B8" s="160"/>
      <c r="C8" s="157"/>
      <c r="D8" s="5" t="s">
        <v>2</v>
      </c>
      <c r="E8" s="5" t="s">
        <v>2</v>
      </c>
      <c r="F8" s="157"/>
      <c r="G8" s="6"/>
      <c r="H8" s="157"/>
      <c r="I8" s="157"/>
      <c r="J8" s="157"/>
      <c r="K8" s="157"/>
      <c r="L8" s="157"/>
      <c r="M8" s="157"/>
      <c r="N8" s="157"/>
      <c r="O8" s="157"/>
      <c r="R8" s="8"/>
    </row>
    <row r="9" spans="1:26" ht="15" customHeight="1">
      <c r="A9" s="158"/>
      <c r="B9" s="158"/>
      <c r="C9" s="155" t="s">
        <v>13</v>
      </c>
      <c r="D9" s="127"/>
      <c r="E9" s="127"/>
      <c r="F9" s="155" t="s">
        <v>15</v>
      </c>
      <c r="G9" s="127"/>
      <c r="H9" s="9" t="s">
        <v>18</v>
      </c>
      <c r="I9" s="15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55" t="s">
        <v>26</v>
      </c>
      <c r="R9" s="8"/>
      <c r="V9" s="57"/>
      <c r="W9" s="56"/>
      <c r="X9" s="56"/>
      <c r="Y9" s="57"/>
    </row>
    <row r="10" spans="1:26">
      <c r="A10" s="159"/>
      <c r="B10" s="159"/>
      <c r="C10" s="156"/>
      <c r="D10" s="128" t="s">
        <v>194</v>
      </c>
      <c r="E10" s="128" t="s">
        <v>185</v>
      </c>
      <c r="F10" s="156"/>
      <c r="G10" s="128" t="s">
        <v>194</v>
      </c>
      <c r="H10" s="4" t="s">
        <v>17</v>
      </c>
      <c r="I10" s="15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56"/>
      <c r="R10" s="8"/>
      <c r="V10" s="57"/>
      <c r="W10" s="56"/>
      <c r="X10" s="56"/>
      <c r="Y10" s="57"/>
    </row>
    <row r="11" spans="1:26">
      <c r="A11" s="159"/>
      <c r="B11" s="159"/>
      <c r="C11" s="156"/>
      <c r="D11" s="128" t="s">
        <v>14</v>
      </c>
      <c r="E11" s="4" t="s">
        <v>14</v>
      </c>
      <c r="F11" s="156"/>
      <c r="G11" s="128" t="s">
        <v>16</v>
      </c>
      <c r="H11" s="6"/>
      <c r="I11" s="156"/>
      <c r="J11" s="6"/>
      <c r="K11" s="6"/>
      <c r="L11" s="12" t="s">
        <v>2</v>
      </c>
      <c r="M11" s="4" t="s">
        <v>17</v>
      </c>
      <c r="N11" s="6"/>
      <c r="O11" s="156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59"/>
      <c r="B12" s="160"/>
      <c r="C12" s="157"/>
      <c r="D12" s="129"/>
      <c r="E12" s="5" t="s">
        <v>2</v>
      </c>
      <c r="F12" s="157"/>
      <c r="G12" s="129" t="s">
        <v>17</v>
      </c>
      <c r="H12" s="32"/>
      <c r="I12" s="157"/>
      <c r="J12" s="32"/>
      <c r="K12" s="32"/>
      <c r="L12" s="32"/>
      <c r="M12" s="32"/>
      <c r="N12" s="32"/>
      <c r="O12" s="157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2021-09-20T13:45:52Z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