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E5FFB464-05E6-42AF-8022-54B34330D9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16-07.18" sheetId="12" r:id="rId1"/>
    <sheet name="07.09-07.11" sheetId="11" r:id="rId2"/>
    <sheet name="07.02-07.04" sheetId="10" r:id="rId3"/>
    <sheet name="06.25-06.27" sheetId="9" r:id="rId4"/>
    <sheet name="06.18-06.20" sheetId="8" r:id="rId5"/>
    <sheet name="06.11-06.13" sheetId="7" r:id="rId6"/>
    <sheet name="06.04-06.06" sheetId="6" r:id="rId7"/>
    <sheet name="05.28-05.30" sheetId="5" r:id="rId8"/>
    <sheet name="05.21-05.23" sheetId="4" r:id="rId9"/>
    <sheet name="05.14-05.16" sheetId="3" r:id="rId10"/>
    <sheet name="05.07-05.09" sheetId="2" r:id="rId11"/>
    <sheet name="04.30-05.02" sheetId="1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2" l="1"/>
  <c r="F46" i="12" s="1"/>
  <c r="E35" i="12"/>
  <c r="E46" i="12" s="1"/>
  <c r="D35" i="12"/>
  <c r="F35" i="12" s="1"/>
  <c r="F23" i="12"/>
  <c r="E23" i="12"/>
  <c r="G23" i="12"/>
  <c r="G35" i="12" s="1"/>
  <c r="G46" i="12" s="1"/>
  <c r="D23" i="12"/>
  <c r="I22" i="12"/>
  <c r="I38" i="12" l="1"/>
  <c r="I41" i="12"/>
  <c r="I42" i="12"/>
  <c r="I45" i="12"/>
  <c r="I25" i="12"/>
  <c r="I14" i="12"/>
  <c r="I13" i="12"/>
  <c r="F20" i="12" l="1"/>
  <c r="F19" i="12"/>
  <c r="F18" i="12"/>
  <c r="F26" i="12"/>
  <c r="F27" i="12"/>
  <c r="F37" i="12"/>
  <c r="F21" i="12"/>
  <c r="F28" i="12"/>
  <c r="F29" i="12"/>
  <c r="F31" i="12"/>
  <c r="F39" i="12"/>
  <c r="F30" i="12"/>
  <c r="F32" i="12"/>
  <c r="F33" i="12"/>
  <c r="F43" i="12"/>
  <c r="F34" i="12"/>
  <c r="F40" i="12"/>
  <c r="F44" i="12"/>
  <c r="F15" i="12"/>
  <c r="F16" i="12"/>
  <c r="I44" i="12"/>
  <c r="I40" i="12"/>
  <c r="I34" i="12"/>
  <c r="I43" i="12"/>
  <c r="I33" i="12"/>
  <c r="I32" i="12"/>
  <c r="I30" i="12"/>
  <c r="I29" i="12"/>
  <c r="I28" i="12"/>
  <c r="I21" i="12"/>
  <c r="I37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F44" i="4"/>
  <c r="D44" i="4"/>
  <c r="G35" i="4"/>
  <c r="G44" i="4"/>
  <c r="E35" i="4"/>
  <c r="E44" i="4"/>
  <c r="D35" i="4"/>
  <c r="F35" i="4"/>
</calcChain>
</file>

<file path=xl/sharedStrings.xml><?xml version="1.0" encoding="utf-8"?>
<sst xmlns="http://schemas.openxmlformats.org/spreadsheetml/2006/main" count="1729" uniqueCount="193">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</sst>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69"/>
  <sheetViews>
    <sheetView tabSelected="1" zoomScale="60" zoomScaleNormal="60" workbookViewId="0">
      <selection activeCell="E2" sqref="E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184</v>
      </c>
      <c r="E6" s="4" t="s">
        <v>180</v>
      </c>
      <c r="F6" s="131"/>
      <c r="G6" s="4" t="s">
        <v>184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24"/>
      <c r="E9" s="124"/>
      <c r="F9" s="130" t="s">
        <v>15</v>
      </c>
      <c r="G9" s="124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125" t="s">
        <v>185</v>
      </c>
      <c r="E10" s="125" t="s">
        <v>181</v>
      </c>
      <c r="F10" s="131"/>
      <c r="G10" s="125" t="s">
        <v>185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125" t="s">
        <v>14</v>
      </c>
      <c r="E11" s="4" t="s">
        <v>14</v>
      </c>
      <c r="F11" s="131"/>
      <c r="G11" s="125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126"/>
      <c r="E12" s="5" t="s">
        <v>2</v>
      </c>
      <c r="F12" s="132"/>
      <c r="G12" s="126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>G14/H14</f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>(D15-E15)/E15</f>
        <v>-0.64001332621468088</v>
      </c>
      <c r="G15" s="65">
        <v>1702</v>
      </c>
      <c r="H15" s="63">
        <v>113</v>
      </c>
      <c r="I15" s="63">
        <f>G15/H15</f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>(D16-E16)/E16</f>
        <v>-0.20680685499117379</v>
      </c>
      <c r="G16" s="65">
        <v>1735</v>
      </c>
      <c r="H16" s="63">
        <v>83</v>
      </c>
      <c r="I16" s="63">
        <f>G16/H16</f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>(D17-E17)/E17</f>
        <v>-0.33047449356842495</v>
      </c>
      <c r="G17" s="65">
        <v>855</v>
      </c>
      <c r="H17" s="63">
        <v>63</v>
      </c>
      <c r="I17" s="63">
        <f>G17/H17</f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>(D18-E18)/E18</f>
        <v>2.2758296138455595E-2</v>
      </c>
      <c r="G18" s="65">
        <v>686</v>
      </c>
      <c r="H18" s="63">
        <v>35</v>
      </c>
      <c r="I18" s="63">
        <f>G18/H18</f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>(D19-E19)/E19</f>
        <v>-0.21983578176286928</v>
      </c>
      <c r="G19" s="65">
        <v>637</v>
      </c>
      <c r="H19" s="63">
        <v>50</v>
      </c>
      <c r="I19" s="63">
        <f>G19/H19</f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>(D20-E20)/E20</f>
        <v>-0.59363699803336922</v>
      </c>
      <c r="G20" s="65">
        <v>292</v>
      </c>
      <c r="H20" s="63">
        <v>21</v>
      </c>
      <c r="I20" s="63">
        <f>G20/H20</f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>(D21-E21)/E21</f>
        <v>-0.19907347954092516</v>
      </c>
      <c r="G21" s="65">
        <v>247</v>
      </c>
      <c r="H21" s="63">
        <v>10</v>
      </c>
      <c r="I21" s="63">
        <f>G21/H21</f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>G22/H22</f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0">SUM(E13:E22)</f>
        <v>67360.77</v>
      </c>
      <c r="F23" s="84">
        <f t="shared" ref="F23" si="1">(D23-E23)/E23</f>
        <v>0.32739308057197081</v>
      </c>
      <c r="G23" s="58">
        <f t="shared" si="0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>(D26-E26)/E26</f>
        <v>-0.54542340490742247</v>
      </c>
      <c r="G26" s="65">
        <v>199</v>
      </c>
      <c r="H26" s="63">
        <v>17</v>
      </c>
      <c r="I26" s="63">
        <f>G26/H26</f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>(D27-E27)/E27</f>
        <v>-0.67682292967029978</v>
      </c>
      <c r="G27" s="65">
        <v>177</v>
      </c>
      <c r="H27" s="63">
        <v>42</v>
      </c>
      <c r="I27" s="63">
        <f>G27/H27</f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>(D28-E28)/E28</f>
        <v>-0.65255292652552932</v>
      </c>
      <c r="G28" s="65">
        <v>100</v>
      </c>
      <c r="H28" s="63">
        <v>6</v>
      </c>
      <c r="I28" s="63">
        <f>G28/H28</f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>(D29-E29)/E29</f>
        <v>-0.71853782433307323</v>
      </c>
      <c r="G29" s="65">
        <v>54</v>
      </c>
      <c r="H29" s="63">
        <v>3</v>
      </c>
      <c r="I29" s="63">
        <f>G29/H29</f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>(D30-E30)/E30</f>
        <v>-0.13592233009708737</v>
      </c>
      <c r="G30" s="65">
        <v>56</v>
      </c>
      <c r="H30" s="63">
        <v>4</v>
      </c>
      <c r="I30" s="63">
        <f>G30/H30</f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>(D31-E31)/E31</f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104">
        <v>16</v>
      </c>
      <c r="C32" s="45" t="s">
        <v>97</v>
      </c>
      <c r="D32" s="65">
        <v>177.3</v>
      </c>
      <c r="E32" s="63">
        <v>301.75</v>
      </c>
      <c r="F32" s="76">
        <f>(D32-E32)/E32</f>
        <v>-0.41242750621375307</v>
      </c>
      <c r="G32" s="65">
        <v>34</v>
      </c>
      <c r="H32" s="63">
        <v>3</v>
      </c>
      <c r="I32" s="63">
        <f>G32/H32</f>
        <v>11.333333333333334</v>
      </c>
      <c r="J32" s="63">
        <v>1</v>
      </c>
      <c r="K32" s="63">
        <v>9</v>
      </c>
      <c r="L32" s="65">
        <v>54632</v>
      </c>
      <c r="M32" s="65">
        <v>11811</v>
      </c>
      <c r="N32" s="61">
        <v>44337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18</v>
      </c>
      <c r="C33" s="79" t="s">
        <v>46</v>
      </c>
      <c r="D33" s="65">
        <v>154</v>
      </c>
      <c r="E33" s="63">
        <v>142.97</v>
      </c>
      <c r="F33" s="76">
        <f>(D33-E33)/E33</f>
        <v>7.7149052248723524E-2</v>
      </c>
      <c r="G33" s="65">
        <v>33</v>
      </c>
      <c r="H33" s="48">
        <v>4</v>
      </c>
      <c r="I33" s="63">
        <f>G33/H33</f>
        <v>8.25</v>
      </c>
      <c r="J33" s="63">
        <v>2</v>
      </c>
      <c r="K33" s="63">
        <v>12</v>
      </c>
      <c r="L33" s="65">
        <v>44931</v>
      </c>
      <c r="M33" s="65">
        <v>9348</v>
      </c>
      <c r="N33" s="61">
        <v>44316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22</v>
      </c>
      <c r="C34" s="45" t="s">
        <v>148</v>
      </c>
      <c r="D34" s="65">
        <v>154</v>
      </c>
      <c r="E34" s="63">
        <v>98</v>
      </c>
      <c r="F34" s="76">
        <f>(D34-E34)/E34</f>
        <v>0.5714285714285714</v>
      </c>
      <c r="G34" s="65">
        <v>26</v>
      </c>
      <c r="H34" s="63">
        <v>3</v>
      </c>
      <c r="I34" s="63">
        <f>G34/H34</f>
        <v>8.6666666666666661</v>
      </c>
      <c r="J34" s="63">
        <v>1</v>
      </c>
      <c r="K34" s="63">
        <v>5</v>
      </c>
      <c r="L34" s="65">
        <v>10879.52</v>
      </c>
      <c r="M34" s="65">
        <v>2034</v>
      </c>
      <c r="N34" s="61">
        <v>44365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94416.1</v>
      </c>
      <c r="E35" s="58">
        <f t="shared" ref="E35:G35" si="2">SUM(E23:E34)</f>
        <v>76320.36</v>
      </c>
      <c r="F35" s="84">
        <f>(D35-E35)/E35</f>
        <v>0.23710239312288367</v>
      </c>
      <c r="G35" s="58">
        <f t="shared" si="2"/>
        <v>16564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9</v>
      </c>
      <c r="C37" s="45" t="s">
        <v>171</v>
      </c>
      <c r="D37" s="65">
        <v>143.35</v>
      </c>
      <c r="E37" s="63">
        <v>2109.2399999999998</v>
      </c>
      <c r="F37" s="76">
        <f>(D37-E37)/E37</f>
        <v>-0.93203713185792048</v>
      </c>
      <c r="G37" s="65">
        <v>23</v>
      </c>
      <c r="H37" s="63">
        <v>3</v>
      </c>
      <c r="I37" s="63">
        <f>G37/H37</f>
        <v>7.666666666666667</v>
      </c>
      <c r="J37" s="63">
        <v>2</v>
      </c>
      <c r="K37" s="63">
        <v>3</v>
      </c>
      <c r="L37" s="65">
        <v>10862.47</v>
      </c>
      <c r="M37" s="65">
        <v>1902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66" t="s">
        <v>30</v>
      </c>
      <c r="C38" s="64" t="s">
        <v>189</v>
      </c>
      <c r="D38" s="65">
        <v>94</v>
      </c>
      <c r="E38" s="63" t="s">
        <v>30</v>
      </c>
      <c r="F38" s="63" t="s">
        <v>30</v>
      </c>
      <c r="G38" s="65">
        <v>44</v>
      </c>
      <c r="H38" s="48">
        <v>4</v>
      </c>
      <c r="I38" s="63">
        <f>G38/H38</f>
        <v>11</v>
      </c>
      <c r="J38" s="63">
        <v>2</v>
      </c>
      <c r="K38" s="63" t="s">
        <v>30</v>
      </c>
      <c r="L38" s="65">
        <v>246158</v>
      </c>
      <c r="M38" s="65">
        <v>51097</v>
      </c>
      <c r="N38" s="61">
        <v>43840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105">
        <v>14</v>
      </c>
      <c r="C39" s="78" t="s">
        <v>172</v>
      </c>
      <c r="D39" s="65">
        <v>83</v>
      </c>
      <c r="E39" s="63">
        <v>473</v>
      </c>
      <c r="F39" s="76">
        <f>(D39-E39)/E39</f>
        <v>-0.82452431289640593</v>
      </c>
      <c r="G39" s="65">
        <v>14</v>
      </c>
      <c r="H39" s="63" t="s">
        <v>30</v>
      </c>
      <c r="I39" s="63" t="s">
        <v>30</v>
      </c>
      <c r="J39" s="63">
        <v>1</v>
      </c>
      <c r="K39" s="63">
        <v>3</v>
      </c>
      <c r="L39" s="65">
        <v>5180</v>
      </c>
      <c r="M39" s="65">
        <v>926</v>
      </c>
      <c r="N39" s="61">
        <v>44379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23</v>
      </c>
      <c r="C40" s="82" t="s">
        <v>67</v>
      </c>
      <c r="D40" s="65">
        <v>74</v>
      </c>
      <c r="E40" s="63">
        <v>54</v>
      </c>
      <c r="F40" s="76">
        <f>(D40-E40)/E40</f>
        <v>0.37037037037037035</v>
      </c>
      <c r="G40" s="65">
        <v>13</v>
      </c>
      <c r="H40" s="63">
        <v>2</v>
      </c>
      <c r="I40" s="63">
        <f>G40/H40</f>
        <v>6.5</v>
      </c>
      <c r="J40" s="63">
        <v>1</v>
      </c>
      <c r="K40" s="63">
        <v>11</v>
      </c>
      <c r="L40" s="65">
        <v>23354</v>
      </c>
      <c r="M40" s="65">
        <v>4105</v>
      </c>
      <c r="N40" s="61">
        <v>44323</v>
      </c>
      <c r="O40" s="60" t="s">
        <v>32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1"/>
    </row>
    <row r="41" spans="1:26" ht="25.35" customHeight="1">
      <c r="A41" s="59">
        <v>25</v>
      </c>
      <c r="B41" s="63" t="s">
        <v>30</v>
      </c>
      <c r="C41" s="45" t="s">
        <v>161</v>
      </c>
      <c r="D41" s="65">
        <v>40</v>
      </c>
      <c r="E41" s="63" t="s">
        <v>30</v>
      </c>
      <c r="F41" s="63" t="s">
        <v>30</v>
      </c>
      <c r="G41" s="65">
        <v>20</v>
      </c>
      <c r="H41" s="63">
        <v>2</v>
      </c>
      <c r="I41" s="63">
        <f>G41/H41</f>
        <v>10</v>
      </c>
      <c r="J41" s="63">
        <v>2</v>
      </c>
      <c r="K41" s="63" t="s">
        <v>30</v>
      </c>
      <c r="L41" s="65">
        <v>817116</v>
      </c>
      <c r="M41" s="65">
        <v>154644</v>
      </c>
      <c r="N41" s="61">
        <v>43665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64" t="s">
        <v>125</v>
      </c>
      <c r="D42" s="65">
        <v>24</v>
      </c>
      <c r="E42" s="63" t="s">
        <v>30</v>
      </c>
      <c r="F42" s="63" t="s">
        <v>30</v>
      </c>
      <c r="G42" s="65">
        <v>12</v>
      </c>
      <c r="H42" s="48">
        <v>1</v>
      </c>
      <c r="I42" s="63">
        <f>G42/H42</f>
        <v>12</v>
      </c>
      <c r="J42" s="63">
        <v>1</v>
      </c>
      <c r="K42" s="63" t="s">
        <v>30</v>
      </c>
      <c r="L42" s="65">
        <v>24008</v>
      </c>
      <c r="M42" s="65">
        <v>5671</v>
      </c>
      <c r="N42" s="61">
        <v>44015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104">
        <v>21</v>
      </c>
      <c r="C43" s="78" t="s">
        <v>175</v>
      </c>
      <c r="D43" s="65">
        <v>16.649999999999999</v>
      </c>
      <c r="E43" s="63">
        <v>108.35</v>
      </c>
      <c r="F43" s="76">
        <f>(D43-E43)/E43</f>
        <v>-0.84633133364097823</v>
      </c>
      <c r="G43" s="65">
        <v>3</v>
      </c>
      <c r="H43" s="63">
        <v>1</v>
      </c>
      <c r="I43" s="63">
        <f>G43/H43</f>
        <v>3</v>
      </c>
      <c r="J43" s="63">
        <v>1</v>
      </c>
      <c r="K43" s="63">
        <v>3</v>
      </c>
      <c r="L43" s="65">
        <v>2757</v>
      </c>
      <c r="M43" s="65">
        <v>471</v>
      </c>
      <c r="N43" s="61">
        <v>44379</v>
      </c>
      <c r="O43" s="60" t="s">
        <v>33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35" customHeight="1">
      <c r="A44" s="59">
        <v>28</v>
      </c>
      <c r="B44" s="106">
        <v>26</v>
      </c>
      <c r="C44" s="45" t="s">
        <v>58</v>
      </c>
      <c r="D44" s="65">
        <v>12</v>
      </c>
      <c r="E44" s="63">
        <v>22</v>
      </c>
      <c r="F44" s="76">
        <f>(D44-E44)/E44</f>
        <v>-0.45454545454545453</v>
      </c>
      <c r="G44" s="65">
        <v>2</v>
      </c>
      <c r="H44" s="48">
        <v>1</v>
      </c>
      <c r="I44" s="63">
        <f>G44/H44</f>
        <v>2</v>
      </c>
      <c r="J44" s="63">
        <v>1</v>
      </c>
      <c r="K44" s="63" t="s">
        <v>30</v>
      </c>
      <c r="L44" s="65">
        <v>49241</v>
      </c>
      <c r="M44" s="65">
        <v>9186</v>
      </c>
      <c r="N44" s="61">
        <v>43805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6" t="s">
        <v>30</v>
      </c>
      <c r="C45" s="92" t="s">
        <v>126</v>
      </c>
      <c r="D45" s="65">
        <v>8</v>
      </c>
      <c r="E45" s="63" t="s">
        <v>30</v>
      </c>
      <c r="F45" s="63" t="s">
        <v>30</v>
      </c>
      <c r="G45" s="65">
        <v>4</v>
      </c>
      <c r="H45" s="48">
        <v>1</v>
      </c>
      <c r="I45" s="63">
        <f>G45/H45</f>
        <v>4</v>
      </c>
      <c r="J45" s="63">
        <v>1</v>
      </c>
      <c r="K45" s="63" t="s">
        <v>30</v>
      </c>
      <c r="L45" s="65">
        <v>19721</v>
      </c>
      <c r="M45" s="65">
        <v>4626</v>
      </c>
      <c r="N45" s="61">
        <v>44057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16"/>
      <c r="B46" s="16"/>
      <c r="C46" s="39" t="s">
        <v>144</v>
      </c>
      <c r="D46" s="58">
        <f>SUM(D35:D45)</f>
        <v>94911.1</v>
      </c>
      <c r="E46" s="58">
        <f>SUM(E35:E45)</f>
        <v>79086.950000000012</v>
      </c>
      <c r="F46" s="84">
        <f>(D46-E46)/E46</f>
        <v>0.20008547554305725</v>
      </c>
      <c r="G46" s="58">
        <f>SUM(G35:G45)</f>
        <v>16699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80</v>
      </c>
      <c r="E6" s="4" t="s">
        <v>69</v>
      </c>
      <c r="F6" s="131"/>
      <c r="G6" s="4" t="s">
        <v>80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72"/>
      <c r="E9" s="72"/>
      <c r="F9" s="130" t="s">
        <v>15</v>
      </c>
      <c r="G9" s="72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Y9" s="57"/>
    </row>
    <row r="10" spans="1:26">
      <c r="A10" s="128"/>
      <c r="B10" s="128"/>
      <c r="C10" s="131"/>
      <c r="D10" s="73" t="s">
        <v>81</v>
      </c>
      <c r="E10" s="73" t="s">
        <v>70</v>
      </c>
      <c r="F10" s="131"/>
      <c r="G10" s="73" t="s">
        <v>81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Y10" s="57"/>
    </row>
    <row r="11" spans="1:26">
      <c r="A11" s="128"/>
      <c r="B11" s="128"/>
      <c r="C11" s="131"/>
      <c r="D11" s="73" t="s">
        <v>14</v>
      </c>
      <c r="E11" s="4" t="s">
        <v>14</v>
      </c>
      <c r="F11" s="131"/>
      <c r="G11" s="73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28"/>
      <c r="B12" s="129"/>
      <c r="C12" s="132"/>
      <c r="D12" s="74"/>
      <c r="E12" s="5" t="s">
        <v>2</v>
      </c>
      <c r="F12" s="132"/>
      <c r="G12" s="74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69</v>
      </c>
      <c r="E6" s="4" t="s">
        <v>52</v>
      </c>
      <c r="F6" s="131"/>
      <c r="G6" s="4" t="s">
        <v>69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68"/>
      <c r="E9" s="68"/>
      <c r="F9" s="130" t="s">
        <v>15</v>
      </c>
      <c r="G9" s="68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7"/>
      <c r="X9" s="56"/>
      <c r="Y9" s="56"/>
    </row>
    <row r="10" spans="1:26" ht="21.6">
      <c r="A10" s="128"/>
      <c r="B10" s="128"/>
      <c r="C10" s="131"/>
      <c r="D10" s="69" t="s">
        <v>70</v>
      </c>
      <c r="E10" s="69" t="s">
        <v>53</v>
      </c>
      <c r="F10" s="131"/>
      <c r="G10" s="69" t="s">
        <v>70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7"/>
      <c r="X10" s="56"/>
      <c r="Y10" s="56"/>
    </row>
    <row r="11" spans="1:26">
      <c r="A11" s="128"/>
      <c r="B11" s="128"/>
      <c r="C11" s="131"/>
      <c r="D11" s="69" t="s">
        <v>14</v>
      </c>
      <c r="E11" s="4" t="s">
        <v>14</v>
      </c>
      <c r="F11" s="131"/>
      <c r="G11" s="69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28"/>
      <c r="B12" s="129"/>
      <c r="C12" s="132"/>
      <c r="D12" s="70"/>
      <c r="E12" s="5" t="s">
        <v>2</v>
      </c>
      <c r="F12" s="132"/>
      <c r="G12" s="70" t="s">
        <v>17</v>
      </c>
      <c r="H12" s="32"/>
      <c r="I12" s="132"/>
      <c r="J12" s="32"/>
      <c r="K12" s="32"/>
      <c r="L12" s="32"/>
      <c r="M12" s="32"/>
      <c r="N12" s="32"/>
      <c r="O12" s="132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52</v>
      </c>
      <c r="E6" s="4" t="s">
        <v>54</v>
      </c>
      <c r="F6" s="131"/>
      <c r="G6" s="4" t="s">
        <v>52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29"/>
      <c r="E9" s="29"/>
      <c r="F9" s="130" t="s">
        <v>15</v>
      </c>
      <c r="G9" s="29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</row>
    <row r="10" spans="1:26" ht="21.6">
      <c r="A10" s="128"/>
      <c r="B10" s="128"/>
      <c r="C10" s="131"/>
      <c r="D10" s="67" t="s">
        <v>53</v>
      </c>
      <c r="E10" s="46" t="s">
        <v>55</v>
      </c>
      <c r="F10" s="131"/>
      <c r="G10" s="67" t="s">
        <v>53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</row>
    <row r="11" spans="1:26">
      <c r="A11" s="128"/>
      <c r="B11" s="128"/>
      <c r="C11" s="131"/>
      <c r="D11" s="30" t="s">
        <v>14</v>
      </c>
      <c r="E11" s="4" t="s">
        <v>14</v>
      </c>
      <c r="F11" s="131"/>
      <c r="G11" s="30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11"/>
      <c r="T11" s="11"/>
      <c r="U11" s="7"/>
    </row>
    <row r="12" spans="1:26" ht="15.6" customHeight="1" thickBot="1">
      <c r="A12" s="128"/>
      <c r="B12" s="129"/>
      <c r="C12" s="132"/>
      <c r="D12" s="31"/>
      <c r="E12" s="5" t="s">
        <v>2</v>
      </c>
      <c r="F12" s="132"/>
      <c r="G12" s="31" t="s">
        <v>17</v>
      </c>
      <c r="H12" s="32"/>
      <c r="I12" s="132"/>
      <c r="J12" s="32"/>
      <c r="K12" s="32"/>
      <c r="L12" s="32"/>
      <c r="M12" s="32"/>
      <c r="N12" s="32"/>
      <c r="O12" s="132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zoomScale="60" zoomScaleNormal="60" workbookViewId="0">
      <selection activeCell="A5" sqref="A1:XFD1048576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180</v>
      </c>
      <c r="E6" s="4" t="s">
        <v>167</v>
      </c>
      <c r="F6" s="131"/>
      <c r="G6" s="4" t="s">
        <v>180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20"/>
      <c r="E9" s="120"/>
      <c r="F9" s="130" t="s">
        <v>15</v>
      </c>
      <c r="G9" s="120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121" t="s">
        <v>181</v>
      </c>
      <c r="E10" s="121" t="s">
        <v>168</v>
      </c>
      <c r="F10" s="131"/>
      <c r="G10" s="121" t="s">
        <v>181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121" t="s">
        <v>14</v>
      </c>
      <c r="E11" s="4" t="s">
        <v>14</v>
      </c>
      <c r="F11" s="131"/>
      <c r="G11" s="121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122"/>
      <c r="E12" s="5" t="s">
        <v>2</v>
      </c>
      <c r="F12" s="132"/>
      <c r="G12" s="122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2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4" zoomScale="60" zoomScaleNormal="60" workbookViewId="0">
      <selection activeCell="C39" sqref="C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167</v>
      </c>
      <c r="E6" s="4" t="s">
        <v>154</v>
      </c>
      <c r="F6" s="131"/>
      <c r="G6" s="4" t="s">
        <v>167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17"/>
      <c r="E9" s="117"/>
      <c r="F9" s="130" t="s">
        <v>15</v>
      </c>
      <c r="G9" s="117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118" t="s">
        <v>168</v>
      </c>
      <c r="E10" s="118" t="s">
        <v>155</v>
      </c>
      <c r="F10" s="131"/>
      <c r="G10" s="118" t="s">
        <v>168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118" t="s">
        <v>14</v>
      </c>
      <c r="E11" s="4" t="s">
        <v>14</v>
      </c>
      <c r="F11" s="131"/>
      <c r="G11" s="118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119"/>
      <c r="E12" s="5" t="s">
        <v>2</v>
      </c>
      <c r="F12" s="132"/>
      <c r="G12" s="119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2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154</v>
      </c>
      <c r="E6" s="4" t="s">
        <v>150</v>
      </c>
      <c r="F6" s="131"/>
      <c r="G6" s="4" t="s">
        <v>154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12"/>
      <c r="E9" s="112"/>
      <c r="F9" s="130" t="s">
        <v>15</v>
      </c>
      <c r="G9" s="112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113" t="s">
        <v>155</v>
      </c>
      <c r="E10" s="113" t="s">
        <v>151</v>
      </c>
      <c r="F10" s="131"/>
      <c r="G10" s="113" t="s">
        <v>155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113" t="s">
        <v>14</v>
      </c>
      <c r="E11" s="4" t="s">
        <v>14</v>
      </c>
      <c r="F11" s="131"/>
      <c r="G11" s="113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114"/>
      <c r="E12" s="5" t="s">
        <v>2</v>
      </c>
      <c r="F12" s="132"/>
      <c r="G12" s="114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2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40" sqref="A40:XFD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150</v>
      </c>
      <c r="E6" s="4" t="s">
        <v>132</v>
      </c>
      <c r="F6" s="131"/>
      <c r="G6" s="4" t="s">
        <v>150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09"/>
      <c r="E9" s="109"/>
      <c r="F9" s="130" t="s">
        <v>15</v>
      </c>
      <c r="G9" s="109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110" t="s">
        <v>151</v>
      </c>
      <c r="E10" s="110" t="s">
        <v>133</v>
      </c>
      <c r="F10" s="131"/>
      <c r="G10" s="110" t="s">
        <v>151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110" t="s">
        <v>14</v>
      </c>
      <c r="E11" s="4" t="s">
        <v>14</v>
      </c>
      <c r="F11" s="131"/>
      <c r="G11" s="110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111"/>
      <c r="E12" s="5" t="s">
        <v>2</v>
      </c>
      <c r="F12" s="132"/>
      <c r="G12" s="111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C40" sqref="C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2" style="55" bestFit="1" customWidth="1"/>
    <col min="26" max="16384" width="8.88671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132</v>
      </c>
      <c r="E6" s="4" t="s">
        <v>119</v>
      </c>
      <c r="F6" s="131"/>
      <c r="G6" s="4" t="s">
        <v>132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101"/>
      <c r="E9" s="101"/>
      <c r="F9" s="130" t="s">
        <v>15</v>
      </c>
      <c r="G9" s="101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7"/>
      <c r="Y9" s="56"/>
    </row>
    <row r="10" spans="1:26">
      <c r="A10" s="128"/>
      <c r="B10" s="128"/>
      <c r="C10" s="131"/>
      <c r="D10" s="102" t="s">
        <v>133</v>
      </c>
      <c r="E10" s="102" t="s">
        <v>120</v>
      </c>
      <c r="F10" s="131"/>
      <c r="G10" s="102" t="s">
        <v>133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7"/>
      <c r="Y10" s="56"/>
    </row>
    <row r="11" spans="1:26">
      <c r="A11" s="128"/>
      <c r="B11" s="128"/>
      <c r="C11" s="131"/>
      <c r="D11" s="102" t="s">
        <v>14</v>
      </c>
      <c r="E11" s="4" t="s">
        <v>14</v>
      </c>
      <c r="F11" s="131"/>
      <c r="G11" s="102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28"/>
      <c r="B12" s="129"/>
      <c r="C12" s="132"/>
      <c r="D12" s="103"/>
      <c r="E12" s="5" t="s">
        <v>2</v>
      </c>
      <c r="F12" s="132"/>
      <c r="G12" s="103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119</v>
      </c>
      <c r="E6" s="4" t="s">
        <v>106</v>
      </c>
      <c r="F6" s="131"/>
      <c r="G6" s="4" t="s">
        <v>119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98"/>
      <c r="E9" s="98"/>
      <c r="F9" s="130" t="s">
        <v>15</v>
      </c>
      <c r="G9" s="98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Y9" s="57"/>
    </row>
    <row r="10" spans="1:26">
      <c r="A10" s="128"/>
      <c r="B10" s="128"/>
      <c r="C10" s="131"/>
      <c r="D10" s="99" t="s">
        <v>120</v>
      </c>
      <c r="E10" s="99" t="s">
        <v>107</v>
      </c>
      <c r="F10" s="131"/>
      <c r="G10" s="99" t="s">
        <v>120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Y10" s="57"/>
    </row>
    <row r="11" spans="1:26">
      <c r="A11" s="128"/>
      <c r="B11" s="128"/>
      <c r="C11" s="131"/>
      <c r="D11" s="99" t="s">
        <v>14</v>
      </c>
      <c r="E11" s="4" t="s">
        <v>14</v>
      </c>
      <c r="F11" s="131"/>
      <c r="G11" s="99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28"/>
      <c r="B12" s="129"/>
      <c r="C12" s="132"/>
      <c r="D12" s="100"/>
      <c r="E12" s="5" t="s">
        <v>2</v>
      </c>
      <c r="F12" s="132"/>
      <c r="G12" s="100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106</v>
      </c>
      <c r="E6" s="4" t="s">
        <v>91</v>
      </c>
      <c r="F6" s="131"/>
      <c r="G6" s="4" t="s">
        <v>106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94"/>
      <c r="E9" s="94"/>
      <c r="F9" s="130" t="s">
        <v>15</v>
      </c>
      <c r="G9" s="94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7"/>
      <c r="Y9" s="56"/>
    </row>
    <row r="10" spans="1:26">
      <c r="A10" s="128"/>
      <c r="B10" s="128"/>
      <c r="C10" s="131"/>
      <c r="D10" s="95" t="s">
        <v>107</v>
      </c>
      <c r="E10" s="95" t="s">
        <v>92</v>
      </c>
      <c r="F10" s="131"/>
      <c r="G10" s="95" t="s">
        <v>107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7"/>
      <c r="Y10" s="56"/>
    </row>
    <row r="11" spans="1:26">
      <c r="A11" s="128"/>
      <c r="B11" s="128"/>
      <c r="C11" s="131"/>
      <c r="D11" s="95" t="s">
        <v>14</v>
      </c>
      <c r="E11" s="4" t="s">
        <v>14</v>
      </c>
      <c r="F11" s="131"/>
      <c r="G11" s="95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28"/>
      <c r="B12" s="129"/>
      <c r="C12" s="132"/>
      <c r="D12" s="96"/>
      <c r="E12" s="5" t="s">
        <v>2</v>
      </c>
      <c r="F12" s="132"/>
      <c r="G12" s="96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7"/>
      <c r="B5" s="127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28"/>
      <c r="B6" s="128"/>
      <c r="C6" s="131"/>
      <c r="D6" s="4" t="s">
        <v>91</v>
      </c>
      <c r="E6" s="4" t="s">
        <v>80</v>
      </c>
      <c r="F6" s="131"/>
      <c r="G6" s="4" t="s">
        <v>91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28"/>
      <c r="B7" s="128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29"/>
      <c r="B8" s="129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27"/>
      <c r="B9" s="127"/>
      <c r="C9" s="130" t="s">
        <v>13</v>
      </c>
      <c r="D9" s="85"/>
      <c r="E9" s="85"/>
      <c r="F9" s="130" t="s">
        <v>15</v>
      </c>
      <c r="G9" s="85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28"/>
      <c r="B10" s="128"/>
      <c r="C10" s="131"/>
      <c r="D10" s="86" t="s">
        <v>92</v>
      </c>
      <c r="E10" s="86" t="s">
        <v>81</v>
      </c>
      <c r="F10" s="131"/>
      <c r="G10" s="86" t="s">
        <v>92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28"/>
      <c r="B11" s="128"/>
      <c r="C11" s="131"/>
      <c r="D11" s="86" t="s">
        <v>14</v>
      </c>
      <c r="E11" s="4" t="s">
        <v>14</v>
      </c>
      <c r="F11" s="131"/>
      <c r="G11" s="86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28"/>
      <c r="B12" s="129"/>
      <c r="C12" s="132"/>
      <c r="D12" s="87"/>
      <c r="E12" s="5" t="s">
        <v>2</v>
      </c>
      <c r="F12" s="132"/>
      <c r="G12" s="87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2021-07-19T13:38:21Z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