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1/"/>
    </mc:Choice>
  </mc:AlternateContent>
  <xr:revisionPtr revIDLastSave="0" documentId="8_{A3404855-7447-4FBB-979E-39AEDAD9C0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2.03-12.05" sheetId="32" r:id="rId1"/>
    <sheet name="11.26-11.28" sheetId="31" r:id="rId2"/>
    <sheet name="11.19-11.21" sheetId="30" r:id="rId3"/>
    <sheet name="11.12-11.14" sheetId="29" r:id="rId4"/>
    <sheet name="11.05-11.07" sheetId="28" r:id="rId5"/>
    <sheet name="10.29-10.31" sheetId="27" r:id="rId6"/>
    <sheet name="10.22-10.24" sheetId="26" r:id="rId7"/>
    <sheet name="10.15-10.17" sheetId="25" r:id="rId8"/>
    <sheet name="10.08-10.10" sheetId="24" r:id="rId9"/>
    <sheet name="10.01-10.03" sheetId="22" r:id="rId10"/>
    <sheet name="09.24-09.26" sheetId="23" r:id="rId11"/>
    <sheet name="09.17-09.19" sheetId="21" r:id="rId12"/>
    <sheet name="09.10-09.12" sheetId="20" r:id="rId13"/>
    <sheet name="09.03-09.05" sheetId="19" r:id="rId14"/>
    <sheet name="08.27-08.29" sheetId="18" r:id="rId15"/>
    <sheet name="08.20-08.22" sheetId="17" r:id="rId16"/>
    <sheet name="08.13-08.15" sheetId="16" r:id="rId17"/>
    <sheet name="08.06-08.08" sheetId="15" r:id="rId18"/>
    <sheet name="07.30-08.01" sheetId="14" r:id="rId19"/>
    <sheet name="07.23-07.25" sheetId="13" r:id="rId20"/>
    <sheet name="07.16-07.18" sheetId="12" r:id="rId21"/>
    <sheet name="07.09-07.11" sheetId="11" r:id="rId22"/>
    <sheet name="07.02-07.04" sheetId="10" r:id="rId23"/>
    <sheet name="06.25-06.27" sheetId="9" r:id="rId24"/>
    <sheet name="06.18-06.20" sheetId="8" r:id="rId25"/>
    <sheet name="06.11-06.13" sheetId="7" r:id="rId26"/>
    <sheet name="06.04-06.06" sheetId="6" r:id="rId27"/>
    <sheet name="05.28-05.30" sheetId="5" r:id="rId28"/>
    <sheet name="05.21-05.23" sheetId="4" r:id="rId29"/>
    <sheet name="05.14-05.16" sheetId="3" r:id="rId30"/>
    <sheet name="05.07-05.09" sheetId="2" r:id="rId31"/>
    <sheet name="04.30-05.02" sheetId="1" r:id="rId3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32" l="1"/>
  <c r="G45" i="32"/>
  <c r="D45" i="32"/>
  <c r="F35" i="32"/>
  <c r="G35" i="32"/>
  <c r="D35" i="32"/>
  <c r="F23" i="32"/>
  <c r="G23" i="32"/>
  <c r="D23" i="32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44" i="32"/>
  <c r="F40" i="32"/>
  <c r="F37" i="32"/>
  <c r="F42" i="32"/>
  <c r="F41" i="32"/>
  <c r="F39" i="32"/>
  <c r="F33" i="32"/>
  <c r="I43" i="32"/>
  <c r="F43" i="32"/>
  <c r="I33" i="32"/>
  <c r="I42" i="32"/>
  <c r="I37" i="32"/>
  <c r="I40" i="32"/>
  <c r="I44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42" i="31" l="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44" i="15"/>
  <c r="D44" i="15"/>
  <c r="F44" i="4"/>
  <c r="D44" i="4"/>
  <c r="E35" i="4"/>
  <c r="E44" i="4"/>
  <c r="G44" i="15"/>
  <c r="G35" i="15"/>
  <c r="E44" i="15"/>
  <c r="E35" i="15"/>
  <c r="G35" i="4"/>
  <c r="G44" i="4"/>
  <c r="D35" i="15"/>
  <c r="F35" i="15"/>
  <c r="D35" i="4"/>
  <c r="F35" i="4"/>
</calcChain>
</file>

<file path=xl/sharedStrings.xml><?xml version="1.0" encoding="utf-8"?>
<sst xmlns="http://schemas.openxmlformats.org/spreadsheetml/2006/main" count="4316" uniqueCount="376">
  <si>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</si>
  <si>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</si>
  <si>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</si>
  <si>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</si>
  <si>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</si>
  <si>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</si>
  <si>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</si>
  <si>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</si>
  <si>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</si>
  <si>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</si>
  <si>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</si>
  <si>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</si>
  <si>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</si>
  <si>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</si>
  <si>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</si>
  <si>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</si>
  <si>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</si>
  <si>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</si>
  <si>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</si>
  <si>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</si>
  <si>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</si>
  <si>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</si>
  <si>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</si>
  <si>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</si>
  <si>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</si>
  <si>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</si>
  <si>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</si>
  <si>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</si>
  <si>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</si>
  <si>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</si>
  <si>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</si>
  <si>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</si>
  <si>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</si>
  <si>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</si>
  <si>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</si>
  <si>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</si>
  <si>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</si>
  <si>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</si>
  <si>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</si>
  <si>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</si>
  <si>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</si>
  <si>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</si>
  <si>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</si>
  <si>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</si>
  <si>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</si>
  <si>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</si>
  <si>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</si>
  <si>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</si>
  <si>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</si>
  <si>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</si>
  <si>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</si>
  <si>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</si>
  <si>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</si>
  <si>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</si>
  <si>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</si>
  <si>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</si>
  <si>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</si>
  <si>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</si>
  <si>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</si>
  <si>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</si>
  <si>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</si>
  <si>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</si>
  <si>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</si>
  <si>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</si>
  <si>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</si>
  <si>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</si>
  <si>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</si>
  <si>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</si>
  <si>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</si>
  <si>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</si>
  <si>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</si>
  <si>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</si>
  <si>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</si>
  <si>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</si>
  <si>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</si>
  <si>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</si>
  <si>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</si>
  <si>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</si>
  <si>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</si>
  <si>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</si>
  <si>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</si>
  <si>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</si>
  <si>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</si>
  <si>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</si>
  <si>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</si>
  <si>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</si>
  <si>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</si>
  <si>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</si>
  <si>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</si>
  <si>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</si>
  <si>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</si>
  <si>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</si>
  <si>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</si>
  <si>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</si>
  <si>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</si>
  <si>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</si>
  <si>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</si>
  <si>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</si>
  <si>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</si>
  <si>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</si>
  <si>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</si>
  <si>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</si>
  <si>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</si>
  <si>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</si>
  <si>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</si>
  <si>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</si>
  <si>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</si>
  <si>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</si>
  <si>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</si>
  <si>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</si>
  <si>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</si>
  <si>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</si>
  <si>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</si>
  <si>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</si>
  <si>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</si>
  <si>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</si>
  <si>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</si>
  <si>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</si>
  <si>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</si>
  <si>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</si>
  <si>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</si>
  <si>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</si>
  <si>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</si>
  <si>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</si>
  <si>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</si>
  <si>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</si>
  <si>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</si>
  <si>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</si>
  <si>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</si>
  <si>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</si>
  <si>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</si>
  <si>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</si>
  <si>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</si>
  <si>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</si>
  <si>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</si>
  <si>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</si>
  <si>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</si>
  <si>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</si>
  <si>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</si>
  <si>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</si>
  <si>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</si>
  <si>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</si>
  <si>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</si>
  <si>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</si>
  <si>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</si>
  <si>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</si>
  <si>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</si>
  <si>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</si>
  <si>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</si>
  <si>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</si>
  <si>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</si>
  <si>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</si>
  <si>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</si>
  <si>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</si>
  <si>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</si>
  <si>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</si>
  <si>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</si>
  <si>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</si>
  <si>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</si>
  <si>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</si>
  <si>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</si>
  <si>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</si>
  <si>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</si>
  <si>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</si>
  <si>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</si>
  <si>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</si>
  <si>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</si>
  <si>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</si>
  <si>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</si>
  <si>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</si>
  <si>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</si>
  <si>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</si>
  <si>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</si>
  <si>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</si>
  <si>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</si>
  <si>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</si>
  <si>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</si>
  <si>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</si>
  <si>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</si>
  <si>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</si>
  <si>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</si>
  <si>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</si>
  <si>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</si>
  <si>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</si>
  <si>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</si>
  <si>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</si>
  <si>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</si>
  <si>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</si>
  <si>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</si>
  <si>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</si>
  <si>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</si>
  <si>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</si>
  <si>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</si>
  <si>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</si>
  <si>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</si>
  <si>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</si>
  <si>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</si>
  <si>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</si>
  <si>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</si>
  <si>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</si>
  <si>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</si>
  <si>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</si>
  <si>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</si>
  <si>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</si>
  <si>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</si>
  <si>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</si>
  <si>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</si>
  <si>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</si>
  <si>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</si>
  <si>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</si>
  <si>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</si>
  <si>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</si>
  <si>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</si>
  <si>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</si>
  <si>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</si>
  <si>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</si>
  <si>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</si>
  <si>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</si>
  <si>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</si>
  <si>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</si>
  <si>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</si>
  <si>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</si>
  <si>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</si>
  <si>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</si>
  <si>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</si>
  <si>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</si>
  <si>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</si>
  <si>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</si>
  <si>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</si>
  <si>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</si>
  <si>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</si>
  <si>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</si>
  <si>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</si>
  <si>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</si>
  <si>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</si>
  <si>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</si>
  <si>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</si>
  <si>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</si>
  <si>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</si>
  <si>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</si>
  <si>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</si>
  <si>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</si>
  <si>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</si>
  <si>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</si>
  <si>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</si>
  <si>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</si>
  <si>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</si>
  <si>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</si>
  <si>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</si>
  <si>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</si>
  <si>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</si>
  <si>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</si>
  <si>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</si>
  <si>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</si>
  <si>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</si>
  <si>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</si>
  <si>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</si>
  <si>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</si>
  <si>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</si>
  <si>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</si>
  <si>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</si>
  <si>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</si>
  <si>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</si>
  <si>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</si>
  <si>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</si>
  <si>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</si>
  <si>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</si>
  <si>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</si>
  <si>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</si>
  <si>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</si>
  <si>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</si>
  <si>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</si>
  <si>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</si>
  <si>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</si>
  <si>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</si>
  <si>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</si>
  <si>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</si>
  <si>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</si>
  <si>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</si>
  <si>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</si>
  <si>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</si>
  <si>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</si>
  <si>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</si>
  <si>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</si>
  <si>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</si>
  <si>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</si>
  <si>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</si>
  <si>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</si>
  <si>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</si>
  <si>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</si>
  <si>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</si>
  <si>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</si>
  <si>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</si>
  <si>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</si>
  <si>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</si>
  <si>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</si>
  <si>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</si>
  <si>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</si>
  <si>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</si>
  <si>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</si>
  <si>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</si>
  <si>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</si>
  <si>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</si>
  <si>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</si>
  <si>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</si>
  <si>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</si>
  <si>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</si>
  <si>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</si>
  <si>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</si>
  <si>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</si>
  <si>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</si>
  <si>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</si>
  <si>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</si>
  <si>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</si>
  <si>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</si>
  <si>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</si>
  <si>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</si>
  <si>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</si>
  <si>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</si>
  <si>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</si>
  <si>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</si>
  <si>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</si>
  <si>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</si>
  <si>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</si>
  <si>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</si>
  <si>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</si>
  <si>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</si>
  <si>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</si>
  <si>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</si>
  <si>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</si>
  <si>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</si>
  <si>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</si>
  <si>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</si>
  <si>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</si>
  <si>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</si>
  <si>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</si>
  <si>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</si>
  <si>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</si>
  <si>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Prancūzijos kronikos iš Liberčio, Kanzaso vakaro saulės (The French Dispatch of the Liberty, Kansas Evening Sun)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</si>
  <si>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</si>
  <si>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</si>
  <si>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</si>
  <si>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</si>
  <si>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</si>
  <si>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</si>
  <si>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</si>
  <si>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</si>
  <si>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</si>
  <si>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</si>
  <si>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</si>
  <si>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</si>
  <si>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</si>
  <si>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</si>
  <si>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</si>
  <si>
    <t>November 26 - 28</t>
  </si>
  <si>
    <t>Lapkričio 26 - 28 d.</t>
  </si>
  <si>
    <t>November 26 - 28 Lithuanian top</t>
  </si>
  <si>
    <t>Lapkričio 26 - 28 d. Lietuvos kino teatruose rodytų filmų topas</t>
  </si>
  <si>
    <t>Būsiu su tavim</t>
  </si>
  <si>
    <t>Nepatogus Kinas</t>
  </si>
  <si>
    <t>Gucci mados namai (House of Gucci)</t>
  </si>
  <si>
    <t>Enkanto (Encanto)</t>
  </si>
  <si>
    <t>Švelnūs kariai</t>
  </si>
  <si>
    <t>Eilė 19 (Ряд 19)</t>
  </si>
  <si>
    <t>December 3 - 5</t>
  </si>
  <si>
    <t>December 3 - 5 Lithuanian top</t>
  </si>
  <si>
    <t>Gruodžio 3 - 5 d.</t>
  </si>
  <si>
    <t>Gruodžio 3 - 5 d. Lietuvos kino teatruose rodytų filmų topas</t>
  </si>
  <si>
    <t>Eifelis (Eiffel)</t>
  </si>
  <si>
    <t>66 764 </t>
  </si>
  <si>
    <t>Sinefilija</t>
  </si>
  <si>
    <t>Drive My Car</t>
  </si>
  <si>
    <t>Feliksas ir Morgos Lobis (Felix and the Hidden Treasure)</t>
  </si>
  <si>
    <t>Absoliutus Blogis: Nauja  formulė (Resident Evil: Welcome to Raccoon City)</t>
  </si>
  <si>
    <t>Pilė (Les aventures de pil (Pil's Adventures))</t>
  </si>
  <si>
    <t>Nekenčiu tavęs! (Hating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</si>
</sst>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tabSelected="1" zoomScale="60" zoomScaleNormal="60" workbookViewId="0">
      <selection activeCell="C17" sqref="C1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365</v>
      </c>
      <c r="F1" s="2"/>
      <c r="G1" s="2"/>
      <c r="H1" s="2"/>
      <c r="I1" s="2"/>
    </row>
    <row r="2" spans="1:28" ht="19.5" customHeight="1">
      <c r="E2" s="2" t="s">
        <v>367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8">
      <c r="A6" s="189"/>
      <c r="B6" s="189"/>
      <c r="C6" s="192"/>
      <c r="D6" s="4" t="s">
        <v>364</v>
      </c>
      <c r="E6" s="4" t="s">
        <v>354</v>
      </c>
      <c r="F6" s="192"/>
      <c r="G6" s="4" t="s">
        <v>364</v>
      </c>
      <c r="H6" s="192"/>
      <c r="I6" s="192"/>
      <c r="J6" s="192"/>
      <c r="K6" s="192"/>
      <c r="L6" s="192"/>
      <c r="M6" s="192"/>
      <c r="N6" s="192"/>
      <c r="O6" s="192"/>
    </row>
    <row r="7" spans="1:28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8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8" ht="15" customHeight="1">
      <c r="A9" s="188"/>
      <c r="B9" s="188"/>
      <c r="C9" s="191" t="s">
        <v>13</v>
      </c>
      <c r="D9" s="185"/>
      <c r="E9" s="185"/>
      <c r="F9" s="191" t="s">
        <v>15</v>
      </c>
      <c r="G9" s="185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8">
      <c r="A10" s="189"/>
      <c r="B10" s="189"/>
      <c r="C10" s="192"/>
      <c r="D10" s="186" t="s">
        <v>366</v>
      </c>
      <c r="E10" s="186" t="s">
        <v>355</v>
      </c>
      <c r="F10" s="192"/>
      <c r="G10" s="186" t="s">
        <v>366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8">
      <c r="A11" s="189"/>
      <c r="B11" s="189"/>
      <c r="C11" s="192"/>
      <c r="D11" s="186" t="s">
        <v>14</v>
      </c>
      <c r="E11" s="4" t="s">
        <v>14</v>
      </c>
      <c r="F11" s="192"/>
      <c r="G11" s="186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189"/>
      <c r="B12" s="190"/>
      <c r="C12" s="193"/>
      <c r="D12" s="187"/>
      <c r="E12" s="5" t="s">
        <v>2</v>
      </c>
      <c r="F12" s="193"/>
      <c r="G12" s="187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>
        <v>1</v>
      </c>
      <c r="C13" s="45" t="s">
        <v>360</v>
      </c>
      <c r="D13" s="65">
        <v>91911.16</v>
      </c>
      <c r="E13" s="63">
        <v>137434.20000000001</v>
      </c>
      <c r="F13" s="76">
        <f>(D13-E13)/E13</f>
        <v>-0.33123516562835165</v>
      </c>
      <c r="G13" s="65">
        <v>12427</v>
      </c>
      <c r="H13" s="63">
        <v>169</v>
      </c>
      <c r="I13" s="63">
        <f>G13/H13</f>
        <v>73.532544378698219</v>
      </c>
      <c r="J13" s="63">
        <v>18</v>
      </c>
      <c r="K13" s="63">
        <v>2</v>
      </c>
      <c r="L13" s="65">
        <v>315205</v>
      </c>
      <c r="M13" s="65">
        <v>43790</v>
      </c>
      <c r="N13" s="61">
        <v>44526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361</v>
      </c>
      <c r="D14" s="65">
        <v>23093.02</v>
      </c>
      <c r="E14" s="63">
        <v>48637.27</v>
      </c>
      <c r="F14" s="76">
        <f>(D14-E14)/E14</f>
        <v>-0.52519909114964713</v>
      </c>
      <c r="G14" s="65">
        <v>4462</v>
      </c>
      <c r="H14" s="63">
        <v>114</v>
      </c>
      <c r="I14" s="63">
        <f>G14/H14</f>
        <v>39.140350877192979</v>
      </c>
      <c r="J14" s="63">
        <v>18</v>
      </c>
      <c r="K14" s="63">
        <v>2</v>
      </c>
      <c r="L14" s="65">
        <v>79131</v>
      </c>
      <c r="M14" s="65">
        <v>15642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 t="s">
        <v>56</v>
      </c>
      <c r="C15" s="45" t="s">
        <v>373</v>
      </c>
      <c r="D15" s="65">
        <v>12254.33</v>
      </c>
      <c r="E15" s="63" t="s">
        <v>30</v>
      </c>
      <c r="F15" s="63" t="s">
        <v>30</v>
      </c>
      <c r="G15" s="65">
        <v>1797</v>
      </c>
      <c r="H15" s="63">
        <v>88</v>
      </c>
      <c r="I15" s="63">
        <f>G15/H15</f>
        <v>20.420454545454547</v>
      </c>
      <c r="J15" s="63">
        <v>15</v>
      </c>
      <c r="K15" s="63">
        <v>1</v>
      </c>
      <c r="L15" s="65">
        <v>13221.87</v>
      </c>
      <c r="M15" s="65">
        <v>1957</v>
      </c>
      <c r="N15" s="61">
        <v>44533</v>
      </c>
      <c r="O15" s="60" t="s">
        <v>64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374</v>
      </c>
      <c r="D16" s="65">
        <v>7451.22</v>
      </c>
      <c r="E16" s="63" t="s">
        <v>30</v>
      </c>
      <c r="F16" s="63" t="s">
        <v>30</v>
      </c>
      <c r="G16" s="65">
        <v>1562</v>
      </c>
      <c r="H16" s="63">
        <v>88</v>
      </c>
      <c r="I16" s="63">
        <f>G16/H16</f>
        <v>17.75</v>
      </c>
      <c r="J16" s="63">
        <v>17</v>
      </c>
      <c r="K16" s="63">
        <v>1</v>
      </c>
      <c r="L16" s="65">
        <v>7451.22</v>
      </c>
      <c r="M16" s="65">
        <v>1562</v>
      </c>
      <c r="N16" s="61">
        <v>44533</v>
      </c>
      <c r="O16" s="60" t="s">
        <v>27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 t="s">
        <v>56</v>
      </c>
      <c r="C17" s="45" t="s">
        <v>375</v>
      </c>
      <c r="D17" s="65">
        <v>6897.43</v>
      </c>
      <c r="E17" s="63" t="s">
        <v>30</v>
      </c>
      <c r="F17" s="63" t="s">
        <v>30</v>
      </c>
      <c r="G17" s="65">
        <v>1023</v>
      </c>
      <c r="H17" s="63">
        <v>53</v>
      </c>
      <c r="I17" s="63">
        <f>G17/H17</f>
        <v>19.30188679245283</v>
      </c>
      <c r="J17" s="63">
        <v>9</v>
      </c>
      <c r="K17" s="63">
        <v>1</v>
      </c>
      <c r="L17" s="65">
        <v>7284.78</v>
      </c>
      <c r="M17" s="65">
        <v>1086</v>
      </c>
      <c r="N17" s="61">
        <v>44533</v>
      </c>
      <c r="O17" s="60" t="s">
        <v>27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349</v>
      </c>
      <c r="D18" s="65">
        <v>5651.28</v>
      </c>
      <c r="E18" s="63">
        <v>14715.59</v>
      </c>
      <c r="F18" s="76">
        <f>(D18-E18)/E18</f>
        <v>-0.61596646821500201</v>
      </c>
      <c r="G18" s="65">
        <v>906</v>
      </c>
      <c r="H18" s="63">
        <v>35</v>
      </c>
      <c r="I18" s="63">
        <f>G18/H18</f>
        <v>25.885714285714286</v>
      </c>
      <c r="J18" s="63">
        <v>8</v>
      </c>
      <c r="K18" s="63">
        <v>3</v>
      </c>
      <c r="L18" s="65">
        <v>68643.839999999997</v>
      </c>
      <c r="M18" s="65">
        <v>10495</v>
      </c>
      <c r="N18" s="61">
        <v>44519</v>
      </c>
      <c r="O18" s="60" t="s">
        <v>64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4</v>
      </c>
      <c r="C19" s="45" t="s">
        <v>340</v>
      </c>
      <c r="D19" s="65">
        <v>4634</v>
      </c>
      <c r="E19" s="63">
        <v>9679</v>
      </c>
      <c r="F19" s="76">
        <f>(D19-E19)/E19</f>
        <v>-0.52123153218307672</v>
      </c>
      <c r="G19" s="65">
        <v>838</v>
      </c>
      <c r="H19" s="63" t="s">
        <v>30</v>
      </c>
      <c r="I19" s="63" t="s">
        <v>30</v>
      </c>
      <c r="J19" s="63">
        <v>9</v>
      </c>
      <c r="K19" s="63">
        <v>4</v>
      </c>
      <c r="L19" s="65" t="s">
        <v>369</v>
      </c>
      <c r="M19" s="65">
        <v>13062</v>
      </c>
      <c r="N19" s="61">
        <v>44512</v>
      </c>
      <c r="O19" s="60" t="s">
        <v>31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 t="s">
        <v>56</v>
      </c>
      <c r="C20" s="45" t="s">
        <v>370</v>
      </c>
      <c r="D20" s="65">
        <v>4125</v>
      </c>
      <c r="E20" s="63" t="s">
        <v>30</v>
      </c>
      <c r="F20" s="63" t="s">
        <v>30</v>
      </c>
      <c r="G20" s="65">
        <v>955</v>
      </c>
      <c r="H20" s="63" t="s">
        <v>30</v>
      </c>
      <c r="I20" s="63" t="s">
        <v>30</v>
      </c>
      <c r="J20" s="63">
        <v>18</v>
      </c>
      <c r="K20" s="63">
        <v>1</v>
      </c>
      <c r="L20" s="65">
        <v>4125</v>
      </c>
      <c r="M20" s="65">
        <v>955</v>
      </c>
      <c r="N20" s="61">
        <v>44533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 t="s">
        <v>56</v>
      </c>
      <c r="C21" s="45" t="s">
        <v>368</v>
      </c>
      <c r="D21" s="65">
        <v>3572.86</v>
      </c>
      <c r="E21" s="63" t="s">
        <v>30</v>
      </c>
      <c r="F21" s="63" t="s">
        <v>30</v>
      </c>
      <c r="G21" s="65">
        <v>578</v>
      </c>
      <c r="H21" s="63">
        <v>42</v>
      </c>
      <c r="I21" s="63">
        <f>G21/H21</f>
        <v>13.761904761904763</v>
      </c>
      <c r="J21" s="63">
        <v>15</v>
      </c>
      <c r="K21" s="63">
        <v>1</v>
      </c>
      <c r="L21" s="65">
        <v>3572.86</v>
      </c>
      <c r="M21" s="65">
        <v>578</v>
      </c>
      <c r="N21" s="61">
        <v>44533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  <c r="AA21" s="8"/>
      <c r="AB21" s="56"/>
    </row>
    <row r="22" spans="1:28" ht="25.35" customHeight="1">
      <c r="A22" s="59">
        <v>10</v>
      </c>
      <c r="B22" s="59" t="s">
        <v>56</v>
      </c>
      <c r="C22" s="45" t="s">
        <v>371</v>
      </c>
      <c r="D22" s="65">
        <v>2930.83</v>
      </c>
      <c r="E22" s="63" t="s">
        <v>30</v>
      </c>
      <c r="F22" s="63" t="s">
        <v>30</v>
      </c>
      <c r="G22" s="65">
        <v>604</v>
      </c>
      <c r="H22" s="63">
        <v>12</v>
      </c>
      <c r="I22" s="63">
        <f>G22/H22</f>
        <v>50.333333333333336</v>
      </c>
      <c r="J22" s="63">
        <v>7</v>
      </c>
      <c r="K22" s="63">
        <v>1</v>
      </c>
      <c r="L22" s="65">
        <v>2930.83</v>
      </c>
      <c r="M22" s="65">
        <v>604</v>
      </c>
      <c r="N22" s="61">
        <v>44533</v>
      </c>
      <c r="O22" s="60" t="s">
        <v>60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162521.12999999998</v>
      </c>
      <c r="E23" s="58">
        <v>240620.76</v>
      </c>
      <c r="F23" s="108">
        <f t="shared" ref="F20:F23" si="0">(D23-E23)/E23</f>
        <v>-0.32457561018425857</v>
      </c>
      <c r="G23" s="58">
        <f t="shared" ref="E23:G23" si="1">SUM(G13:G22)</f>
        <v>25152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6</v>
      </c>
      <c r="C25" s="45" t="s">
        <v>363</v>
      </c>
      <c r="D25" s="194">
        <v>2033</v>
      </c>
      <c r="E25" s="63">
        <v>5996</v>
      </c>
      <c r="F25" s="76">
        <f>(D25-E25)/E25</f>
        <v>-0.66094062708472312</v>
      </c>
      <c r="G25" s="65">
        <v>284</v>
      </c>
      <c r="H25" s="63" t="s">
        <v>30</v>
      </c>
      <c r="I25" s="63" t="s">
        <v>30</v>
      </c>
      <c r="J25" s="63">
        <v>10</v>
      </c>
      <c r="K25" s="63">
        <v>2</v>
      </c>
      <c r="L25" s="65">
        <v>10170</v>
      </c>
      <c r="M25" s="65">
        <v>1545</v>
      </c>
      <c r="N25" s="61">
        <v>44526</v>
      </c>
      <c r="O25" s="60" t="s">
        <v>31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  <c r="AA25" s="8"/>
      <c r="AB25" s="56"/>
    </row>
    <row r="26" spans="1:28" ht="25.35" customHeight="1">
      <c r="A26" s="59">
        <v>12</v>
      </c>
      <c r="B26" s="59">
        <v>9</v>
      </c>
      <c r="C26" s="45" t="s">
        <v>326</v>
      </c>
      <c r="D26" s="65">
        <v>2025.96</v>
      </c>
      <c r="E26" s="63">
        <v>3992.29</v>
      </c>
      <c r="F26" s="76">
        <f>(D26-E26)/E26</f>
        <v>-0.49253185515080317</v>
      </c>
      <c r="G26" s="65">
        <v>401</v>
      </c>
      <c r="H26" s="63">
        <v>21</v>
      </c>
      <c r="I26" s="63">
        <f>G26/H26</f>
        <v>19.095238095238095</v>
      </c>
      <c r="J26" s="63">
        <v>7</v>
      </c>
      <c r="K26" s="63">
        <v>6</v>
      </c>
      <c r="L26" s="65">
        <v>96821</v>
      </c>
      <c r="M26" s="65">
        <v>20169</v>
      </c>
      <c r="N26" s="61">
        <v>44498</v>
      </c>
      <c r="O26" s="60" t="s">
        <v>32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  <c r="AA26" s="8"/>
      <c r="AB26" s="56"/>
    </row>
    <row r="27" spans="1:28" ht="25.35" customHeight="1">
      <c r="A27" s="59">
        <v>13</v>
      </c>
      <c r="B27" s="59">
        <v>8</v>
      </c>
      <c r="C27" s="45" t="s">
        <v>304</v>
      </c>
      <c r="D27" s="65">
        <v>1899.57</v>
      </c>
      <c r="E27" s="63">
        <v>4672.38</v>
      </c>
      <c r="F27" s="76">
        <f>(D27-E27)/E27</f>
        <v>-0.59344702271647432</v>
      </c>
      <c r="G27" s="65">
        <v>350</v>
      </c>
      <c r="H27" s="63">
        <v>21</v>
      </c>
      <c r="I27" s="63">
        <f>G27/H27</f>
        <v>16.666666666666668</v>
      </c>
      <c r="J27" s="63">
        <v>7</v>
      </c>
      <c r="K27" s="63">
        <v>9</v>
      </c>
      <c r="L27" s="65">
        <v>256775</v>
      </c>
      <c r="M27" s="65">
        <v>51050</v>
      </c>
      <c r="N27" s="61">
        <v>44477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  <c r="AA27" s="8"/>
      <c r="AB27" s="56"/>
    </row>
    <row r="28" spans="1:28" ht="25.35" customHeight="1">
      <c r="A28" s="59">
        <v>14</v>
      </c>
      <c r="B28" s="59">
        <v>5</v>
      </c>
      <c r="C28" s="45" t="s">
        <v>333</v>
      </c>
      <c r="D28" s="65">
        <v>1612.5</v>
      </c>
      <c r="E28" s="63">
        <v>6997.82</v>
      </c>
      <c r="F28" s="76">
        <f>(D28-E28)/E28</f>
        <v>-0.76957109499815657</v>
      </c>
      <c r="G28" s="65">
        <v>224</v>
      </c>
      <c r="H28" s="63">
        <v>8</v>
      </c>
      <c r="I28" s="63">
        <f>G28/H28</f>
        <v>28</v>
      </c>
      <c r="J28" s="63">
        <v>4</v>
      </c>
      <c r="K28" s="63">
        <v>5</v>
      </c>
      <c r="L28" s="65">
        <v>168338</v>
      </c>
      <c r="M28" s="65">
        <v>24204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  <c r="AA28" s="8"/>
      <c r="AB28" s="56"/>
    </row>
    <row r="29" spans="1:28" ht="25.35" customHeight="1">
      <c r="A29" s="59">
        <v>15</v>
      </c>
      <c r="B29" s="107">
        <v>12</v>
      </c>
      <c r="C29" s="45" t="s">
        <v>277</v>
      </c>
      <c r="D29" s="65">
        <v>1295.5999999999999</v>
      </c>
      <c r="E29" s="63">
        <v>2922.84</v>
      </c>
      <c r="F29" s="76">
        <f>(D29-E29)/E29</f>
        <v>-0.55673249305470029</v>
      </c>
      <c r="G29" s="65">
        <v>239</v>
      </c>
      <c r="H29" s="63">
        <v>8</v>
      </c>
      <c r="I29" s="63">
        <f>G29/H29</f>
        <v>29.875</v>
      </c>
      <c r="J29" s="63">
        <v>4</v>
      </c>
      <c r="K29" s="63">
        <v>12</v>
      </c>
      <c r="L29" s="65">
        <v>131245</v>
      </c>
      <c r="M29" s="65">
        <v>23488</v>
      </c>
      <c r="N29" s="61">
        <v>44456</v>
      </c>
      <c r="O29" s="60" t="s">
        <v>276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  <c r="AA29" s="8"/>
      <c r="AB29" s="56"/>
    </row>
    <row r="30" spans="1:28" ht="25.35" customHeight="1">
      <c r="A30" s="59">
        <v>16</v>
      </c>
      <c r="B30" s="59">
        <v>10</v>
      </c>
      <c r="C30" s="45" t="s">
        <v>311</v>
      </c>
      <c r="D30" s="65">
        <v>1293.23</v>
      </c>
      <c r="E30" s="63">
        <v>3692.63</v>
      </c>
      <c r="F30" s="76">
        <f>(D30-E30)/E30</f>
        <v>-0.6497807795527849</v>
      </c>
      <c r="G30" s="65">
        <v>195</v>
      </c>
      <c r="H30" s="63">
        <v>8</v>
      </c>
      <c r="I30" s="63">
        <f>G30/H30</f>
        <v>24.375</v>
      </c>
      <c r="J30" s="63">
        <v>3</v>
      </c>
      <c r="K30" s="63">
        <v>8</v>
      </c>
      <c r="L30" s="65">
        <v>340002.95</v>
      </c>
      <c r="M30" s="65">
        <v>49351</v>
      </c>
      <c r="N30" s="61">
        <v>44484</v>
      </c>
      <c r="O30" s="60" t="s">
        <v>64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  <c r="AA30" s="8"/>
      <c r="AB30" s="56"/>
    </row>
    <row r="31" spans="1:28" ht="25.35" customHeight="1">
      <c r="A31" s="59">
        <v>17</v>
      </c>
      <c r="B31" s="59">
        <v>11</v>
      </c>
      <c r="C31" s="45" t="s">
        <v>338</v>
      </c>
      <c r="D31" s="65">
        <v>1126.8</v>
      </c>
      <c r="E31" s="63">
        <v>3331.6</v>
      </c>
      <c r="F31" s="76">
        <f>(D31-E31)/E31</f>
        <v>-0.66178412774642825</v>
      </c>
      <c r="G31" s="65">
        <v>176</v>
      </c>
      <c r="H31" s="63">
        <v>6</v>
      </c>
      <c r="I31" s="63">
        <f>G31/H31</f>
        <v>29.333333333333332</v>
      </c>
      <c r="J31" s="63">
        <v>3</v>
      </c>
      <c r="K31" s="63">
        <v>4</v>
      </c>
      <c r="L31" s="65">
        <v>38568</v>
      </c>
      <c r="M31" s="65">
        <v>6316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  <c r="AA31" s="8"/>
      <c r="AB31" s="56"/>
    </row>
    <row r="32" spans="1:28" ht="25.35" customHeight="1">
      <c r="A32" s="59">
        <v>18</v>
      </c>
      <c r="B32" s="59">
        <v>13</v>
      </c>
      <c r="C32" s="45" t="s">
        <v>291</v>
      </c>
      <c r="D32" s="65">
        <v>956.43</v>
      </c>
      <c r="E32" s="63">
        <v>2522.33</v>
      </c>
      <c r="F32" s="76">
        <f>(D32-E32)/E32</f>
        <v>-0.62081488147863295</v>
      </c>
      <c r="G32" s="65">
        <v>136</v>
      </c>
      <c r="H32" s="63">
        <v>5</v>
      </c>
      <c r="I32" s="63">
        <f>G32/H32</f>
        <v>27.2</v>
      </c>
      <c r="J32" s="63">
        <v>3</v>
      </c>
      <c r="K32" s="63">
        <v>10</v>
      </c>
      <c r="L32" s="65">
        <v>412524</v>
      </c>
      <c r="M32" s="65">
        <v>61155</v>
      </c>
      <c r="N32" s="61">
        <v>44470</v>
      </c>
      <c r="O32" s="77" t="s">
        <v>47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  <c r="AA32" s="8"/>
      <c r="AB32" s="56"/>
    </row>
    <row r="33" spans="1:28" ht="25.35" customHeight="1">
      <c r="A33" s="59">
        <v>19</v>
      </c>
      <c r="B33" s="59">
        <v>23</v>
      </c>
      <c r="C33" s="45" t="s">
        <v>339</v>
      </c>
      <c r="D33" s="65">
        <v>714</v>
      </c>
      <c r="E33" s="63">
        <v>79.8</v>
      </c>
      <c r="F33" s="76">
        <f>(D33-E33)/E33</f>
        <v>7.9473684210526327</v>
      </c>
      <c r="G33" s="65">
        <v>204</v>
      </c>
      <c r="H33" s="63">
        <v>7</v>
      </c>
      <c r="I33" s="63">
        <f>G33/H33</f>
        <v>29.142857142857142</v>
      </c>
      <c r="J33" s="63">
        <v>2</v>
      </c>
      <c r="K33" s="63">
        <v>4</v>
      </c>
      <c r="L33" s="65">
        <v>12944</v>
      </c>
      <c r="M33" s="65">
        <v>2996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  <c r="AA33" s="8"/>
      <c r="AB33" s="56"/>
    </row>
    <row r="34" spans="1:28" ht="25.35" customHeight="1">
      <c r="A34" s="59">
        <v>20</v>
      </c>
      <c r="B34" s="59">
        <v>7</v>
      </c>
      <c r="C34" s="45" t="s">
        <v>344</v>
      </c>
      <c r="D34" s="65">
        <v>428</v>
      </c>
      <c r="E34" s="63">
        <v>4803.58</v>
      </c>
      <c r="F34" s="76">
        <f>(D34-E34)/E34</f>
        <v>-0.91089978724201537</v>
      </c>
      <c r="G34" s="65">
        <v>70</v>
      </c>
      <c r="H34" s="63">
        <v>6</v>
      </c>
      <c r="I34" s="63">
        <f>G34/H34</f>
        <v>11.666666666666666</v>
      </c>
      <c r="J34" s="63">
        <v>2</v>
      </c>
      <c r="K34" s="63">
        <v>3</v>
      </c>
      <c r="L34" s="65">
        <v>24457.82</v>
      </c>
      <c r="M34" s="65">
        <v>4303</v>
      </c>
      <c r="N34" s="61">
        <v>44519</v>
      </c>
      <c r="O34" s="60" t="s">
        <v>350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8" ht="25.35" customHeight="1">
      <c r="A35" s="16"/>
      <c r="B35" s="16"/>
      <c r="C35" s="39" t="s">
        <v>76</v>
      </c>
      <c r="D35" s="58">
        <f>SUM(D23:D34)</f>
        <v>175906.21999999997</v>
      </c>
      <c r="E35" s="58">
        <v>257728.81</v>
      </c>
      <c r="F35" s="108">
        <f>(D35-E35)/E35</f>
        <v>-0.3174755278620191</v>
      </c>
      <c r="G35" s="58">
        <f t="shared" ref="E35:G35" si="2">SUM(G23:G34)</f>
        <v>27431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16</v>
      </c>
      <c r="C37" s="45" t="s">
        <v>274</v>
      </c>
      <c r="D37" s="65">
        <v>332.29</v>
      </c>
      <c r="E37" s="63">
        <v>1601.16</v>
      </c>
      <c r="F37" s="76">
        <f>(D37-E37)/E37</f>
        <v>-0.7924692098228785</v>
      </c>
      <c r="G37" s="65">
        <v>44</v>
      </c>
      <c r="H37" s="63">
        <v>1</v>
      </c>
      <c r="I37" s="63">
        <f>G37/H37</f>
        <v>44</v>
      </c>
      <c r="J37" s="63">
        <v>1</v>
      </c>
      <c r="K37" s="63">
        <v>12</v>
      </c>
      <c r="L37" s="65">
        <v>448528</v>
      </c>
      <c r="M37" s="65">
        <v>67165</v>
      </c>
      <c r="N37" s="61">
        <v>44456</v>
      </c>
      <c r="O37" s="60" t="s">
        <v>34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8" ht="25.35" customHeight="1">
      <c r="A38" s="59">
        <v>22</v>
      </c>
      <c r="B38" s="59" t="s">
        <v>56</v>
      </c>
      <c r="C38" s="45" t="s">
        <v>372</v>
      </c>
      <c r="D38" s="65">
        <v>208.02</v>
      </c>
      <c r="E38" s="63" t="s">
        <v>30</v>
      </c>
      <c r="F38" s="63" t="s">
        <v>30</v>
      </c>
      <c r="G38" s="65">
        <v>44</v>
      </c>
      <c r="H38" s="63" t="s">
        <v>30</v>
      </c>
      <c r="I38" s="63" t="s">
        <v>30</v>
      </c>
      <c r="J38" s="63">
        <v>4</v>
      </c>
      <c r="K38" s="63">
        <v>1</v>
      </c>
      <c r="L38" s="65">
        <v>208.02</v>
      </c>
      <c r="M38" s="65">
        <v>44</v>
      </c>
      <c r="N38" s="61">
        <v>44533</v>
      </c>
      <c r="O38" s="60" t="s">
        <v>102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8" ht="25.35" customHeight="1">
      <c r="A39" s="59">
        <v>23</v>
      </c>
      <c r="B39" s="59">
        <v>21</v>
      </c>
      <c r="C39" s="64" t="s">
        <v>101</v>
      </c>
      <c r="D39" s="65">
        <v>205</v>
      </c>
      <c r="E39" s="65">
        <v>238</v>
      </c>
      <c r="F39" s="76">
        <f>(D39-E39)/E39</f>
        <v>-0.13865546218487396</v>
      </c>
      <c r="G39" s="65">
        <v>22</v>
      </c>
      <c r="H39" s="63" t="s">
        <v>30</v>
      </c>
      <c r="I39" s="63" t="s">
        <v>30</v>
      </c>
      <c r="J39" s="63">
        <v>1</v>
      </c>
      <c r="K39" s="63">
        <v>29</v>
      </c>
      <c r="L39" s="65">
        <v>17150</v>
      </c>
      <c r="M39" s="65">
        <v>3053</v>
      </c>
      <c r="N39" s="61">
        <v>44330</v>
      </c>
      <c r="O39" s="60" t="s">
        <v>102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8" ht="25.35" customHeight="1">
      <c r="A40" s="59">
        <v>24</v>
      </c>
      <c r="B40" s="59">
        <v>15</v>
      </c>
      <c r="C40" s="45" t="s">
        <v>275</v>
      </c>
      <c r="D40" s="65">
        <v>124.9</v>
      </c>
      <c r="E40" s="63">
        <v>1977.63</v>
      </c>
      <c r="F40" s="76">
        <f>(D40-E40)/E40</f>
        <v>-0.93684359561697583</v>
      </c>
      <c r="G40" s="65">
        <v>27</v>
      </c>
      <c r="H40" s="63">
        <v>3</v>
      </c>
      <c r="I40" s="63">
        <f>G40/H40</f>
        <v>9</v>
      </c>
      <c r="J40" s="63">
        <v>1</v>
      </c>
      <c r="K40" s="63">
        <v>12</v>
      </c>
      <c r="L40" s="65">
        <v>240810</v>
      </c>
      <c r="M40" s="65">
        <v>49143</v>
      </c>
      <c r="N40" s="61">
        <v>44456</v>
      </c>
      <c r="O40" s="60" t="s">
        <v>47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8" ht="25.35" customHeight="1">
      <c r="A41" s="59">
        <v>25</v>
      </c>
      <c r="B41" s="93">
        <v>20</v>
      </c>
      <c r="C41" s="45" t="s">
        <v>353</v>
      </c>
      <c r="D41" s="65">
        <v>120</v>
      </c>
      <c r="E41" s="63">
        <v>386.48</v>
      </c>
      <c r="F41" s="76">
        <f>(D41-E41)/E41</f>
        <v>-0.68950527841026699</v>
      </c>
      <c r="G41" s="65">
        <v>18</v>
      </c>
      <c r="H41" s="63" t="s">
        <v>30</v>
      </c>
      <c r="I41" s="63" t="s">
        <v>30</v>
      </c>
      <c r="J41" s="63">
        <v>2</v>
      </c>
      <c r="K41" s="63">
        <v>3</v>
      </c>
      <c r="L41" s="65">
        <v>2070</v>
      </c>
      <c r="M41" s="65">
        <v>371</v>
      </c>
      <c r="N41" s="61">
        <v>44519</v>
      </c>
      <c r="O41" s="60" t="s">
        <v>102</v>
      </c>
      <c r="P41" s="57"/>
      <c r="Q41" s="88"/>
      <c r="R41" s="88"/>
      <c r="S41" s="88"/>
      <c r="T41" s="88"/>
      <c r="U41" s="89"/>
      <c r="V41" s="89"/>
      <c r="W41" s="90"/>
      <c r="X41" s="56"/>
      <c r="Y41" s="89"/>
      <c r="Z41" s="90"/>
    </row>
    <row r="42" spans="1:28" ht="25.35" customHeight="1">
      <c r="A42" s="59">
        <v>26</v>
      </c>
      <c r="B42" s="93">
        <v>17</v>
      </c>
      <c r="C42" s="45" t="s">
        <v>341</v>
      </c>
      <c r="D42" s="65">
        <v>49</v>
      </c>
      <c r="E42" s="63">
        <v>795.5</v>
      </c>
      <c r="F42" s="76">
        <f>(D42-E42)/E42</f>
        <v>-0.9384035197988686</v>
      </c>
      <c r="G42" s="65">
        <v>13</v>
      </c>
      <c r="H42" s="63">
        <v>2</v>
      </c>
      <c r="I42" s="63">
        <f>G42/H42</f>
        <v>6.5</v>
      </c>
      <c r="J42" s="63">
        <v>2</v>
      </c>
      <c r="K42" s="63">
        <v>4</v>
      </c>
      <c r="L42" s="65">
        <v>16022.36</v>
      </c>
      <c r="M42" s="65">
        <v>2522</v>
      </c>
      <c r="N42" s="61">
        <v>44512</v>
      </c>
      <c r="O42" s="60" t="s">
        <v>49</v>
      </c>
      <c r="P42" s="57"/>
      <c r="Q42" s="88"/>
      <c r="R42" s="88"/>
      <c r="S42" s="88"/>
      <c r="T42" s="88"/>
      <c r="U42" s="89"/>
      <c r="V42" s="89"/>
      <c r="W42" s="56"/>
      <c r="X42" s="90"/>
      <c r="Y42" s="89"/>
      <c r="Z42" s="90"/>
    </row>
    <row r="43" spans="1:28" ht="25.35" customHeight="1">
      <c r="A43" s="59">
        <v>27</v>
      </c>
      <c r="B43" s="93">
        <v>25</v>
      </c>
      <c r="C43" s="45" t="s">
        <v>342</v>
      </c>
      <c r="D43" s="65">
        <v>3.5</v>
      </c>
      <c r="E43" s="63">
        <v>31.5</v>
      </c>
      <c r="F43" s="76">
        <f>(D43-E43)/E43</f>
        <v>-0.88888888888888884</v>
      </c>
      <c r="G43" s="65">
        <v>1</v>
      </c>
      <c r="H43" s="63">
        <v>1</v>
      </c>
      <c r="I43" s="63">
        <f>G43/H43</f>
        <v>1</v>
      </c>
      <c r="J43" s="63">
        <v>1</v>
      </c>
      <c r="K43" s="63">
        <v>3</v>
      </c>
      <c r="L43" s="65">
        <v>873.83</v>
      </c>
      <c r="M43" s="65">
        <v>176</v>
      </c>
      <c r="N43" s="61">
        <v>44519</v>
      </c>
      <c r="O43" s="60" t="s">
        <v>343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8" ht="25.35" customHeight="1">
      <c r="A44" s="59">
        <v>28</v>
      </c>
      <c r="B44" s="59">
        <v>14</v>
      </c>
      <c r="C44" s="45" t="s">
        <v>362</v>
      </c>
      <c r="D44" s="65"/>
      <c r="E44" s="63">
        <v>2315.71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2495.71</v>
      </c>
      <c r="M44" s="65">
        <v>488</v>
      </c>
      <c r="N44" s="61">
        <v>44526</v>
      </c>
      <c r="O44" s="60" t="s">
        <v>276</v>
      </c>
      <c r="P44" s="57"/>
      <c r="Q44" s="88"/>
      <c r="R44" s="88"/>
      <c r="S44" s="88"/>
      <c r="T44" s="88"/>
      <c r="U44" s="89"/>
      <c r="V44" s="89"/>
      <c r="W44" s="90"/>
      <c r="X44" s="56"/>
      <c r="Y44" s="89"/>
      <c r="Z44" s="90"/>
    </row>
    <row r="45" spans="1:28" ht="25.35" customHeight="1">
      <c r="A45" s="16"/>
      <c r="B45" s="16"/>
      <c r="C45" s="39" t="s">
        <v>118</v>
      </c>
      <c r="D45" s="58">
        <f>SUM(D35:D44)</f>
        <v>176948.92999999996</v>
      </c>
      <c r="E45" s="58">
        <v>258371.11</v>
      </c>
      <c r="F45" s="108">
        <f>(D45-E45)/E45</f>
        <v>-0.31513654912888683</v>
      </c>
      <c r="G45" s="58">
        <f t="shared" ref="E45:G45" si="3">SUM(G35:G44)</f>
        <v>27600</v>
      </c>
      <c r="H45" s="58"/>
      <c r="I45" s="19"/>
      <c r="J45" s="18"/>
      <c r="K45" s="20"/>
      <c r="L45" s="21"/>
      <c r="M45" s="25"/>
      <c r="N45" s="22"/>
      <c r="O45" s="77"/>
    </row>
    <row r="46" spans="1:28" ht="23.1" customHeight="1"/>
    <row r="47" spans="1:28" ht="17.25" customHeight="1"/>
    <row r="48" spans="1:28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292</v>
      </c>
      <c r="E6" s="4" t="s">
        <v>281</v>
      </c>
      <c r="F6" s="192"/>
      <c r="G6" s="4" t="s">
        <v>281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55"/>
      <c r="E9" s="155"/>
      <c r="F9" s="191" t="s">
        <v>15</v>
      </c>
      <c r="G9" s="155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92"/>
      <c r="D10" s="156" t="s">
        <v>293</v>
      </c>
      <c r="E10" s="159" t="s">
        <v>282</v>
      </c>
      <c r="F10" s="192"/>
      <c r="G10" s="156" t="s">
        <v>282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  <c r="Z10" s="56"/>
    </row>
    <row r="11" spans="1:26">
      <c r="A11" s="189"/>
      <c r="B11" s="189"/>
      <c r="C11" s="192"/>
      <c r="D11" s="156" t="s">
        <v>14</v>
      </c>
      <c r="E11" s="4" t="s">
        <v>14</v>
      </c>
      <c r="F11" s="192"/>
      <c r="G11" s="156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93"/>
      <c r="D12" s="157"/>
      <c r="E12" s="5" t="s">
        <v>2</v>
      </c>
      <c r="F12" s="193"/>
      <c r="G12" s="157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281</v>
      </c>
      <c r="E6" s="4" t="s">
        <v>270</v>
      </c>
      <c r="F6" s="192"/>
      <c r="G6" s="4" t="s">
        <v>281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58"/>
      <c r="E9" s="158"/>
      <c r="F9" s="191" t="s">
        <v>15</v>
      </c>
      <c r="G9" s="158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92"/>
      <c r="D10" s="159" t="s">
        <v>282</v>
      </c>
      <c r="E10" s="159" t="s">
        <v>271</v>
      </c>
      <c r="F10" s="192"/>
      <c r="G10" s="159" t="s">
        <v>282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  <c r="Z10" s="56"/>
    </row>
    <row r="11" spans="1:26">
      <c r="A11" s="189"/>
      <c r="B11" s="189"/>
      <c r="C11" s="192"/>
      <c r="D11" s="159" t="s">
        <v>14</v>
      </c>
      <c r="E11" s="4" t="s">
        <v>14</v>
      </c>
      <c r="F11" s="192"/>
      <c r="G11" s="159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93"/>
      <c r="D12" s="160"/>
      <c r="E12" s="5" t="s">
        <v>2</v>
      </c>
      <c r="F12" s="193"/>
      <c r="G12" s="160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270</v>
      </c>
      <c r="E6" s="4" t="s">
        <v>265</v>
      </c>
      <c r="F6" s="192"/>
      <c r="G6" s="4" t="s">
        <v>265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52"/>
      <c r="E9" s="152"/>
      <c r="F9" s="191" t="s">
        <v>15</v>
      </c>
      <c r="G9" s="152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92"/>
      <c r="D10" s="153" t="s">
        <v>271</v>
      </c>
      <c r="E10" s="153" t="s">
        <v>266</v>
      </c>
      <c r="F10" s="192"/>
      <c r="G10" s="153" t="s">
        <v>266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  <c r="Z10" s="56"/>
    </row>
    <row r="11" spans="1:26">
      <c r="A11" s="189"/>
      <c r="B11" s="189"/>
      <c r="C11" s="192"/>
      <c r="D11" s="153" t="s">
        <v>14</v>
      </c>
      <c r="E11" s="4" t="s">
        <v>14</v>
      </c>
      <c r="F11" s="192"/>
      <c r="G11" s="153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93"/>
      <c r="D12" s="154"/>
      <c r="E12" s="5" t="s">
        <v>2</v>
      </c>
      <c r="F12" s="193"/>
      <c r="G12" s="154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265</v>
      </c>
      <c r="E6" s="4" t="s">
        <v>251</v>
      </c>
      <c r="F6" s="192"/>
      <c r="G6" s="4" t="s">
        <v>265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49"/>
      <c r="E9" s="149"/>
      <c r="F9" s="191" t="s">
        <v>15</v>
      </c>
      <c r="G9" s="149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7"/>
      <c r="Y9" s="56"/>
      <c r="Z9" s="56"/>
    </row>
    <row r="10" spans="1:26">
      <c r="A10" s="189"/>
      <c r="B10" s="189"/>
      <c r="C10" s="192"/>
      <c r="D10" s="150" t="s">
        <v>266</v>
      </c>
      <c r="E10" s="150" t="s">
        <v>252</v>
      </c>
      <c r="F10" s="192"/>
      <c r="G10" s="150" t="s">
        <v>266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7"/>
      <c r="Y10" s="56"/>
      <c r="Z10" s="56"/>
    </row>
    <row r="11" spans="1:26">
      <c r="A11" s="189"/>
      <c r="B11" s="189"/>
      <c r="C11" s="192"/>
      <c r="D11" s="150" t="s">
        <v>14</v>
      </c>
      <c r="E11" s="4" t="s">
        <v>14</v>
      </c>
      <c r="F11" s="192"/>
      <c r="G11" s="150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9"/>
      <c r="B12" s="190"/>
      <c r="C12" s="193"/>
      <c r="D12" s="151"/>
      <c r="E12" s="5" t="s">
        <v>2</v>
      </c>
      <c r="F12" s="193"/>
      <c r="G12" s="151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251</v>
      </c>
      <c r="E6" s="4" t="s">
        <v>243</v>
      </c>
      <c r="F6" s="192"/>
      <c r="G6" s="4" t="s">
        <v>251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46"/>
      <c r="E9" s="146"/>
      <c r="F9" s="191" t="s">
        <v>15</v>
      </c>
      <c r="G9" s="146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6">
      <c r="A10" s="189"/>
      <c r="B10" s="189"/>
      <c r="C10" s="192"/>
      <c r="D10" s="147" t="s">
        <v>252</v>
      </c>
      <c r="E10" s="147" t="s">
        <v>244</v>
      </c>
      <c r="F10" s="192"/>
      <c r="G10" s="147" t="s">
        <v>252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6">
      <c r="A11" s="189"/>
      <c r="B11" s="189"/>
      <c r="C11" s="192"/>
      <c r="D11" s="147" t="s">
        <v>14</v>
      </c>
      <c r="E11" s="4" t="s">
        <v>14</v>
      </c>
      <c r="F11" s="192"/>
      <c r="G11" s="147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93"/>
      <c r="D12" s="148"/>
      <c r="E12" s="5" t="s">
        <v>2</v>
      </c>
      <c r="F12" s="193"/>
      <c r="G12" s="148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243</v>
      </c>
      <c r="E6" s="4" t="s">
        <v>235</v>
      </c>
      <c r="F6" s="192"/>
      <c r="G6" s="4" t="s">
        <v>243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43"/>
      <c r="E9" s="143"/>
      <c r="F9" s="191" t="s">
        <v>15</v>
      </c>
      <c r="G9" s="143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92"/>
      <c r="D10" s="144" t="s">
        <v>244</v>
      </c>
      <c r="E10" s="144" t="s">
        <v>236</v>
      </c>
      <c r="F10" s="192"/>
      <c r="G10" s="144" t="s">
        <v>244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6">
      <c r="A11" s="189"/>
      <c r="B11" s="189"/>
      <c r="C11" s="192"/>
      <c r="D11" s="144" t="s">
        <v>14</v>
      </c>
      <c r="E11" s="4" t="s">
        <v>14</v>
      </c>
      <c r="F11" s="192"/>
      <c r="G11" s="144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93"/>
      <c r="D12" s="145"/>
      <c r="E12" s="5" t="s">
        <v>2</v>
      </c>
      <c r="F12" s="193"/>
      <c r="G12" s="145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235</v>
      </c>
      <c r="E6" s="4" t="s">
        <v>222</v>
      </c>
      <c r="F6" s="192"/>
      <c r="G6" s="4" t="s">
        <v>235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40"/>
      <c r="E9" s="140"/>
      <c r="F9" s="191" t="s">
        <v>15</v>
      </c>
      <c r="G9" s="140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  <c r="Z9" s="56"/>
    </row>
    <row r="10" spans="1:26" ht="19.5">
      <c r="A10" s="189"/>
      <c r="B10" s="189"/>
      <c r="C10" s="192"/>
      <c r="D10" s="141" t="s">
        <v>236</v>
      </c>
      <c r="E10" s="141" t="s">
        <v>223</v>
      </c>
      <c r="F10" s="192"/>
      <c r="G10" s="141" t="s">
        <v>236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  <c r="Z10" s="56"/>
    </row>
    <row r="11" spans="1:26">
      <c r="A11" s="189"/>
      <c r="B11" s="189"/>
      <c r="C11" s="192"/>
      <c r="D11" s="141" t="s">
        <v>14</v>
      </c>
      <c r="E11" s="4" t="s">
        <v>14</v>
      </c>
      <c r="F11" s="192"/>
      <c r="G11" s="141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93"/>
      <c r="D12" s="142"/>
      <c r="E12" s="5" t="s">
        <v>2</v>
      </c>
      <c r="F12" s="193"/>
      <c r="G12" s="142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222</v>
      </c>
      <c r="E6" s="4" t="s">
        <v>211</v>
      </c>
      <c r="F6" s="192"/>
      <c r="G6" s="4" t="s">
        <v>222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37"/>
      <c r="E9" s="137"/>
      <c r="F9" s="191" t="s">
        <v>15</v>
      </c>
      <c r="G9" s="137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92"/>
      <c r="D10" s="138" t="s">
        <v>223</v>
      </c>
      <c r="E10" s="138" t="s">
        <v>212</v>
      </c>
      <c r="F10" s="192"/>
      <c r="G10" s="138" t="s">
        <v>223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6">
      <c r="A11" s="189"/>
      <c r="B11" s="189"/>
      <c r="C11" s="192"/>
      <c r="D11" s="138" t="s">
        <v>14</v>
      </c>
      <c r="E11" s="4" t="s">
        <v>14</v>
      </c>
      <c r="F11" s="192"/>
      <c r="G11" s="138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93"/>
      <c r="D12" s="139"/>
      <c r="E12" s="5" t="s">
        <v>2</v>
      </c>
      <c r="F12" s="193"/>
      <c r="G12" s="139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211</v>
      </c>
      <c r="E6" s="4" t="s">
        <v>203</v>
      </c>
      <c r="F6" s="192"/>
      <c r="G6" s="4" t="s">
        <v>211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34"/>
      <c r="E9" s="134"/>
      <c r="F9" s="191" t="s">
        <v>15</v>
      </c>
      <c r="G9" s="134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92"/>
      <c r="D10" s="135" t="s">
        <v>212</v>
      </c>
      <c r="E10" s="135" t="s">
        <v>204</v>
      </c>
      <c r="F10" s="192"/>
      <c r="G10" s="135" t="s">
        <v>212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6">
      <c r="A11" s="189"/>
      <c r="B11" s="189"/>
      <c r="C11" s="192"/>
      <c r="D11" s="135" t="s">
        <v>14</v>
      </c>
      <c r="E11" s="4" t="s">
        <v>14</v>
      </c>
      <c r="F11" s="192"/>
      <c r="G11" s="135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93"/>
      <c r="D12" s="136"/>
      <c r="E12" s="5" t="s">
        <v>2</v>
      </c>
      <c r="F12" s="193"/>
      <c r="G12" s="136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 ht="19.5">
      <c r="A6" s="189"/>
      <c r="B6" s="189"/>
      <c r="C6" s="192"/>
      <c r="D6" s="4" t="s">
        <v>203</v>
      </c>
      <c r="E6" s="4" t="s">
        <v>193</v>
      </c>
      <c r="F6" s="192"/>
      <c r="G6" s="4" t="s">
        <v>203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30"/>
      <c r="E9" s="130"/>
      <c r="F9" s="191" t="s">
        <v>15</v>
      </c>
      <c r="G9" s="130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 ht="19.5">
      <c r="A10" s="189"/>
      <c r="B10" s="189"/>
      <c r="C10" s="192"/>
      <c r="D10" s="135" t="s">
        <v>204</v>
      </c>
      <c r="E10" s="135" t="s">
        <v>215</v>
      </c>
      <c r="F10" s="192"/>
      <c r="G10" s="135" t="s">
        <v>204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131" t="s">
        <v>14</v>
      </c>
      <c r="E11" s="4" t="s">
        <v>14</v>
      </c>
      <c r="F11" s="192"/>
      <c r="G11" s="131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132"/>
      <c r="E12" s="5" t="s">
        <v>2</v>
      </c>
      <c r="F12" s="193"/>
      <c r="G12" s="132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D42" sqref="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356</v>
      </c>
      <c r="F1" s="2"/>
      <c r="G1" s="2"/>
      <c r="H1" s="2"/>
      <c r="I1" s="2"/>
    </row>
    <row r="2" spans="1:28" ht="19.5" customHeight="1">
      <c r="E2" s="2" t="s">
        <v>357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8">
      <c r="A6" s="189"/>
      <c r="B6" s="189"/>
      <c r="C6" s="192"/>
      <c r="D6" s="4" t="s">
        <v>354</v>
      </c>
      <c r="E6" s="4" t="s">
        <v>345</v>
      </c>
      <c r="F6" s="192"/>
      <c r="G6" s="4" t="s">
        <v>354</v>
      </c>
      <c r="H6" s="192"/>
      <c r="I6" s="192"/>
      <c r="J6" s="192"/>
      <c r="K6" s="192"/>
      <c r="L6" s="192"/>
      <c r="M6" s="192"/>
      <c r="N6" s="192"/>
      <c r="O6" s="192"/>
    </row>
    <row r="7" spans="1:28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8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8" ht="15" customHeight="1">
      <c r="A9" s="188"/>
      <c r="B9" s="188"/>
      <c r="C9" s="191" t="s">
        <v>13</v>
      </c>
      <c r="D9" s="182"/>
      <c r="E9" s="182"/>
      <c r="F9" s="191" t="s">
        <v>15</v>
      </c>
      <c r="G9" s="182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  <c r="Z9" s="56"/>
    </row>
    <row r="10" spans="1:28" ht="19.5">
      <c r="A10" s="189"/>
      <c r="B10" s="189"/>
      <c r="C10" s="192"/>
      <c r="D10" s="183" t="s">
        <v>355</v>
      </c>
      <c r="E10" s="183" t="s">
        <v>346</v>
      </c>
      <c r="F10" s="192"/>
      <c r="G10" s="183" t="s">
        <v>355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  <c r="Z10" s="56"/>
    </row>
    <row r="11" spans="1:28">
      <c r="A11" s="189"/>
      <c r="B11" s="189"/>
      <c r="C11" s="192"/>
      <c r="D11" s="183" t="s">
        <v>14</v>
      </c>
      <c r="E11" s="4" t="s">
        <v>14</v>
      </c>
      <c r="F11" s="192"/>
      <c r="G11" s="183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189"/>
      <c r="B12" s="190"/>
      <c r="C12" s="193"/>
      <c r="D12" s="184"/>
      <c r="E12" s="5" t="s">
        <v>2</v>
      </c>
      <c r="F12" s="193"/>
      <c r="G12" s="184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56</v>
      </c>
      <c r="C13" s="45" t="s">
        <v>360</v>
      </c>
      <c r="D13" s="65">
        <v>137434.20000000001</v>
      </c>
      <c r="E13" s="63" t="s">
        <v>30</v>
      </c>
      <c r="F13" s="63" t="s">
        <v>30</v>
      </c>
      <c r="G13" s="65">
        <v>18788</v>
      </c>
      <c r="H13" s="63">
        <v>165</v>
      </c>
      <c r="I13" s="63">
        <f>G13/H13</f>
        <v>113.86666666666666</v>
      </c>
      <c r="J13" s="63">
        <v>17</v>
      </c>
      <c r="K13" s="63">
        <v>1</v>
      </c>
      <c r="L13" s="65">
        <v>162705</v>
      </c>
      <c r="M13" s="65">
        <v>21917</v>
      </c>
      <c r="N13" s="61">
        <v>44526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 t="s">
        <v>56</v>
      </c>
      <c r="C14" s="45" t="s">
        <v>361</v>
      </c>
      <c r="D14" s="65">
        <v>48637.27</v>
      </c>
      <c r="E14" s="63" t="s">
        <v>30</v>
      </c>
      <c r="F14" s="63" t="s">
        <v>30</v>
      </c>
      <c r="G14" s="65">
        <v>9611</v>
      </c>
      <c r="H14" s="63">
        <v>171</v>
      </c>
      <c r="I14" s="63">
        <f>G14/H14</f>
        <v>56.204678362573098</v>
      </c>
      <c r="J14" s="63">
        <v>19</v>
      </c>
      <c r="K14" s="63">
        <v>1</v>
      </c>
      <c r="L14" s="65">
        <v>49114</v>
      </c>
      <c r="M14" s="65">
        <v>9716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1</v>
      </c>
      <c r="C15" s="45" t="s">
        <v>349</v>
      </c>
      <c r="D15" s="65">
        <v>14715.59</v>
      </c>
      <c r="E15" s="63">
        <v>35003.57</v>
      </c>
      <c r="F15" s="76">
        <f>(D15-E15)/E15</f>
        <v>-0.57959745248841765</v>
      </c>
      <c r="G15" s="65">
        <v>2389</v>
      </c>
      <c r="H15" s="63">
        <v>81</v>
      </c>
      <c r="I15" s="63">
        <f>G15/H15</f>
        <v>29.493827160493826</v>
      </c>
      <c r="J15" s="63">
        <v>13</v>
      </c>
      <c r="K15" s="63">
        <v>2</v>
      </c>
      <c r="L15" s="65">
        <v>60184.5</v>
      </c>
      <c r="M15" s="65">
        <v>9074</v>
      </c>
      <c r="N15" s="61">
        <v>44519</v>
      </c>
      <c r="O15" s="60" t="s">
        <v>64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>
        <v>2</v>
      </c>
      <c r="C16" s="45" t="s">
        <v>340</v>
      </c>
      <c r="D16" s="65">
        <v>9679</v>
      </c>
      <c r="E16" s="63">
        <v>20212</v>
      </c>
      <c r="F16" s="76">
        <f>(D16-E16)/E16</f>
        <v>-0.52112606372452008</v>
      </c>
      <c r="G16" s="65">
        <v>1764</v>
      </c>
      <c r="H16" s="63" t="s">
        <v>30</v>
      </c>
      <c r="I16" s="63" t="s">
        <v>30</v>
      </c>
      <c r="J16" s="63">
        <v>11</v>
      </c>
      <c r="K16" s="63">
        <v>3</v>
      </c>
      <c r="L16" s="65">
        <v>60866</v>
      </c>
      <c r="M16" s="65">
        <v>11943</v>
      </c>
      <c r="N16" s="61">
        <v>44512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>
        <v>3</v>
      </c>
      <c r="C17" s="45" t="s">
        <v>333</v>
      </c>
      <c r="D17" s="65">
        <v>6997.82</v>
      </c>
      <c r="E17" s="63">
        <v>15020.18</v>
      </c>
      <c r="F17" s="76">
        <f>(D17-E17)/E17</f>
        <v>-0.53410545013441924</v>
      </c>
      <c r="G17" s="65">
        <v>1024</v>
      </c>
      <c r="H17" s="63">
        <v>34</v>
      </c>
      <c r="I17" s="63">
        <f>G17/H17</f>
        <v>30.117647058823529</v>
      </c>
      <c r="J17" s="63">
        <v>8</v>
      </c>
      <c r="K17" s="63">
        <v>4</v>
      </c>
      <c r="L17" s="65">
        <v>161672</v>
      </c>
      <c r="M17" s="65">
        <v>23131</v>
      </c>
      <c r="N17" s="61">
        <v>44505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 t="s">
        <v>56</v>
      </c>
      <c r="C18" s="45" t="s">
        <v>363</v>
      </c>
      <c r="D18" s="65">
        <v>5996</v>
      </c>
      <c r="E18" s="63" t="s">
        <v>30</v>
      </c>
      <c r="F18" s="63" t="s">
        <v>30</v>
      </c>
      <c r="G18" s="65">
        <v>915</v>
      </c>
      <c r="H18" s="63" t="s">
        <v>30</v>
      </c>
      <c r="I18" s="63" t="s">
        <v>30</v>
      </c>
      <c r="J18" s="63">
        <v>10</v>
      </c>
      <c r="K18" s="63">
        <v>1</v>
      </c>
      <c r="L18" s="65">
        <v>5996</v>
      </c>
      <c r="M18" s="65">
        <v>915</v>
      </c>
      <c r="N18" s="61">
        <v>44526</v>
      </c>
      <c r="O18" s="60" t="s">
        <v>31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>
        <v>4</v>
      </c>
      <c r="C19" s="45" t="s">
        <v>344</v>
      </c>
      <c r="D19" s="65">
        <v>4803.58</v>
      </c>
      <c r="E19" s="63">
        <v>11138.35</v>
      </c>
      <c r="F19" s="76">
        <f>(D19-E19)/E19</f>
        <v>-0.56873504603464609</v>
      </c>
      <c r="G19" s="65">
        <v>764</v>
      </c>
      <c r="H19" s="63">
        <v>49</v>
      </c>
      <c r="I19" s="63">
        <f>G19/H19</f>
        <v>15.591836734693878</v>
      </c>
      <c r="J19" s="63">
        <v>14</v>
      </c>
      <c r="K19" s="63">
        <v>2</v>
      </c>
      <c r="L19" s="65">
        <v>21797.79</v>
      </c>
      <c r="M19" s="65">
        <v>3760</v>
      </c>
      <c r="N19" s="61">
        <v>44519</v>
      </c>
      <c r="O19" s="60" t="s">
        <v>350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5</v>
      </c>
      <c r="C20" s="45" t="s">
        <v>304</v>
      </c>
      <c r="D20" s="65">
        <v>4672.38</v>
      </c>
      <c r="E20" s="63">
        <v>10170.280000000001</v>
      </c>
      <c r="F20" s="76">
        <f>(D20-E20)/E20</f>
        <v>-0.54058491998253733</v>
      </c>
      <c r="G20" s="65">
        <v>848</v>
      </c>
      <c r="H20" s="63">
        <v>40</v>
      </c>
      <c r="I20" s="63">
        <f>G20/H20</f>
        <v>21.2</v>
      </c>
      <c r="J20" s="63">
        <v>8</v>
      </c>
      <c r="K20" s="63">
        <v>8</v>
      </c>
      <c r="L20" s="65">
        <v>254516</v>
      </c>
      <c r="M20" s="65">
        <v>50622</v>
      </c>
      <c r="N20" s="61">
        <v>44477</v>
      </c>
      <c r="O20" s="60" t="s">
        <v>47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6</v>
      </c>
      <c r="C21" s="45" t="s">
        <v>326</v>
      </c>
      <c r="D21" s="65">
        <v>3992.29</v>
      </c>
      <c r="E21" s="63">
        <v>9844.02</v>
      </c>
      <c r="F21" s="76">
        <f>(D21-E21)/E21</f>
        <v>-0.59444515553605137</v>
      </c>
      <c r="G21" s="65">
        <v>764</v>
      </c>
      <c r="H21" s="63">
        <v>37</v>
      </c>
      <c r="I21" s="63">
        <f>G21/H21</f>
        <v>20.648648648648649</v>
      </c>
      <c r="J21" s="63">
        <v>9</v>
      </c>
      <c r="K21" s="63">
        <v>5</v>
      </c>
      <c r="L21" s="65">
        <v>94425</v>
      </c>
      <c r="M21" s="65">
        <v>19648</v>
      </c>
      <c r="N21" s="61">
        <v>44498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7</v>
      </c>
      <c r="C22" s="45" t="s">
        <v>311</v>
      </c>
      <c r="D22" s="65">
        <v>3692.63</v>
      </c>
      <c r="E22" s="63">
        <v>8683.57</v>
      </c>
      <c r="F22" s="76">
        <f>(D22-E22)/E22</f>
        <v>-0.57475669569082755</v>
      </c>
      <c r="G22" s="65">
        <v>527</v>
      </c>
      <c r="H22" s="63">
        <v>16</v>
      </c>
      <c r="I22" s="63">
        <f>G22/H22</f>
        <v>32.9375</v>
      </c>
      <c r="J22" s="63">
        <v>4</v>
      </c>
      <c r="K22" s="63">
        <v>7</v>
      </c>
      <c r="L22" s="65">
        <v>337924.8</v>
      </c>
      <c r="M22" s="65">
        <v>49025</v>
      </c>
      <c r="N22" s="61">
        <v>44484</v>
      </c>
      <c r="O22" s="60" t="s">
        <v>64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240620.76</v>
      </c>
      <c r="E23" s="58">
        <v>131313.41</v>
      </c>
      <c r="F23" s="108">
        <f>(D23-E23)/E23</f>
        <v>0.83241574489612302</v>
      </c>
      <c r="G23" s="58">
        <f t="shared" ref="G23" si="0">SUM(G13:G22)</f>
        <v>37394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8</v>
      </c>
      <c r="C25" s="45" t="s">
        <v>338</v>
      </c>
      <c r="D25" s="65">
        <v>3331.6</v>
      </c>
      <c r="E25" s="63">
        <v>8160.44</v>
      </c>
      <c r="F25" s="76">
        <f>(D25-E25)/E25</f>
        <v>-0.5917377004181148</v>
      </c>
      <c r="G25" s="65">
        <v>533</v>
      </c>
      <c r="H25" s="63">
        <v>17</v>
      </c>
      <c r="I25" s="63">
        <f t="shared" ref="I25:I33" si="1">G25/H25</f>
        <v>31.352941176470587</v>
      </c>
      <c r="J25" s="63">
        <v>8</v>
      </c>
      <c r="K25" s="63">
        <v>3</v>
      </c>
      <c r="L25" s="65">
        <v>35819</v>
      </c>
      <c r="M25" s="65">
        <v>5864</v>
      </c>
      <c r="N25" s="61">
        <v>44512</v>
      </c>
      <c r="O25" s="77" t="s">
        <v>33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107">
        <v>12</v>
      </c>
      <c r="C26" s="45" t="s">
        <v>277</v>
      </c>
      <c r="D26" s="65">
        <v>2922.84</v>
      </c>
      <c r="E26" s="63">
        <v>4675.26</v>
      </c>
      <c r="F26" s="76">
        <f>(D26-E26)/E26</f>
        <v>-0.37482835179219981</v>
      </c>
      <c r="G26" s="65">
        <v>486</v>
      </c>
      <c r="H26" s="63">
        <v>16</v>
      </c>
      <c r="I26" s="63">
        <f t="shared" si="1"/>
        <v>30.375</v>
      </c>
      <c r="J26" s="63">
        <v>6</v>
      </c>
      <c r="K26" s="63">
        <v>11</v>
      </c>
      <c r="L26" s="65">
        <v>128764</v>
      </c>
      <c r="M26" s="65">
        <v>22504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59">
        <v>9</v>
      </c>
      <c r="C27" s="45" t="s">
        <v>291</v>
      </c>
      <c r="D27" s="65">
        <v>2522.33</v>
      </c>
      <c r="E27" s="63">
        <v>7362.82</v>
      </c>
      <c r="F27" s="76">
        <f>(D27-E27)/E27</f>
        <v>-0.65742337854246058</v>
      </c>
      <c r="G27" s="65">
        <v>350</v>
      </c>
      <c r="H27" s="63">
        <v>11</v>
      </c>
      <c r="I27" s="63">
        <f t="shared" si="1"/>
        <v>31.818181818181817</v>
      </c>
      <c r="J27" s="63">
        <v>5</v>
      </c>
      <c r="K27" s="63">
        <v>9</v>
      </c>
      <c r="L27" s="65">
        <v>410364</v>
      </c>
      <c r="M27" s="65">
        <v>60817</v>
      </c>
      <c r="N27" s="61">
        <v>44470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 t="s">
        <v>56</v>
      </c>
      <c r="C28" s="45" t="s">
        <v>362</v>
      </c>
      <c r="D28" s="65">
        <v>2315.71</v>
      </c>
      <c r="E28" s="63" t="s">
        <v>30</v>
      </c>
      <c r="F28" s="63" t="s">
        <v>30</v>
      </c>
      <c r="G28" s="65">
        <v>440</v>
      </c>
      <c r="H28" s="63">
        <v>31</v>
      </c>
      <c r="I28" s="63">
        <f t="shared" si="1"/>
        <v>14.193548387096774</v>
      </c>
      <c r="J28" s="63">
        <v>12</v>
      </c>
      <c r="K28" s="63">
        <v>1</v>
      </c>
      <c r="L28" s="65">
        <v>2495.71</v>
      </c>
      <c r="M28" s="65">
        <v>488</v>
      </c>
      <c r="N28" s="61">
        <v>44526</v>
      </c>
      <c r="O28" s="60" t="s">
        <v>276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8" ht="25.35" customHeight="1">
      <c r="A29" s="59">
        <v>15</v>
      </c>
      <c r="B29" s="59">
        <v>11</v>
      </c>
      <c r="C29" s="45" t="s">
        <v>275</v>
      </c>
      <c r="D29" s="65">
        <v>1977.63</v>
      </c>
      <c r="E29" s="63">
        <v>5280.88</v>
      </c>
      <c r="F29" s="76">
        <f>(D29-E29)/E29</f>
        <v>-0.62551127842329313</v>
      </c>
      <c r="G29" s="65">
        <v>373</v>
      </c>
      <c r="H29" s="63">
        <v>15</v>
      </c>
      <c r="I29" s="63">
        <f t="shared" si="1"/>
        <v>24.866666666666667</v>
      </c>
      <c r="J29" s="63">
        <v>6</v>
      </c>
      <c r="K29" s="63">
        <v>11</v>
      </c>
      <c r="L29" s="65">
        <v>240513</v>
      </c>
      <c r="M29" s="65">
        <v>49075</v>
      </c>
      <c r="N29" s="61">
        <v>44456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8" ht="25.35" customHeight="1">
      <c r="A30" s="59">
        <v>16</v>
      </c>
      <c r="B30" s="59">
        <v>13</v>
      </c>
      <c r="C30" s="45" t="s">
        <v>274</v>
      </c>
      <c r="D30" s="65">
        <v>1601.16</v>
      </c>
      <c r="E30" s="63">
        <v>4556.6000000000004</v>
      </c>
      <c r="F30" s="76">
        <f>(D30-E30)/E30</f>
        <v>-0.64860641706535582</v>
      </c>
      <c r="G30" s="65">
        <v>230</v>
      </c>
      <c r="H30" s="63">
        <v>8</v>
      </c>
      <c r="I30" s="63">
        <f t="shared" si="1"/>
        <v>28.75</v>
      </c>
      <c r="J30" s="63">
        <v>4</v>
      </c>
      <c r="K30" s="63">
        <v>11</v>
      </c>
      <c r="L30" s="65">
        <v>447579.9</v>
      </c>
      <c r="M30" s="65">
        <v>67021</v>
      </c>
      <c r="N30" s="61">
        <v>44456</v>
      </c>
      <c r="O30" s="60" t="s">
        <v>34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8" ht="25.35" customHeight="1">
      <c r="A31" s="59">
        <v>17</v>
      </c>
      <c r="B31" s="59">
        <v>14</v>
      </c>
      <c r="C31" s="45" t="s">
        <v>341</v>
      </c>
      <c r="D31" s="65">
        <v>795.5</v>
      </c>
      <c r="E31" s="63">
        <v>4058.16</v>
      </c>
      <c r="F31" s="76">
        <f>(D31-E31)/E31</f>
        <v>-0.80397520058351568</v>
      </c>
      <c r="G31" s="65">
        <v>123</v>
      </c>
      <c r="H31" s="63">
        <v>5</v>
      </c>
      <c r="I31" s="63">
        <f t="shared" si="1"/>
        <v>24.6</v>
      </c>
      <c r="J31" s="63">
        <v>4</v>
      </c>
      <c r="K31" s="63">
        <v>3</v>
      </c>
      <c r="L31" s="65">
        <v>15544.16</v>
      </c>
      <c r="M31" s="65">
        <v>2439</v>
      </c>
      <c r="N31" s="61">
        <v>44512</v>
      </c>
      <c r="O31" s="60" t="s">
        <v>49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93">
        <v>10</v>
      </c>
      <c r="C32" s="45" t="s">
        <v>325</v>
      </c>
      <c r="D32" s="65">
        <v>770.8</v>
      </c>
      <c r="E32" s="63">
        <v>5718.18</v>
      </c>
      <c r="F32" s="76">
        <f>(D32-E32)/E32</f>
        <v>-0.86520186492905082</v>
      </c>
      <c r="G32" s="65">
        <v>149</v>
      </c>
      <c r="H32" s="63">
        <v>17</v>
      </c>
      <c r="I32" s="63">
        <f t="shared" si="1"/>
        <v>8.764705882352942</v>
      </c>
      <c r="J32" s="63">
        <v>6</v>
      </c>
      <c r="K32" s="63">
        <v>4</v>
      </c>
      <c r="L32" s="65">
        <v>41393.29</v>
      </c>
      <c r="M32" s="65">
        <v>8714</v>
      </c>
      <c r="N32" s="61">
        <v>44505</v>
      </c>
      <c r="O32" s="60" t="s">
        <v>27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317</v>
      </c>
      <c r="D33" s="65">
        <v>484</v>
      </c>
      <c r="E33" s="63" t="s">
        <v>30</v>
      </c>
      <c r="F33" s="63" t="s">
        <v>30</v>
      </c>
      <c r="G33" s="65">
        <v>250</v>
      </c>
      <c r="H33" s="63">
        <v>4</v>
      </c>
      <c r="I33" s="63">
        <f t="shared" si="1"/>
        <v>62.5</v>
      </c>
      <c r="J33" s="63">
        <v>1</v>
      </c>
      <c r="K33" s="63" t="s">
        <v>30</v>
      </c>
      <c r="L33" s="65">
        <v>12001.48</v>
      </c>
      <c r="M33" s="65">
        <v>2118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93">
        <v>16</v>
      </c>
      <c r="C34" s="45" t="s">
        <v>353</v>
      </c>
      <c r="D34" s="65">
        <v>386.48</v>
      </c>
      <c r="E34" s="63">
        <v>1051.1199999999999</v>
      </c>
      <c r="F34" s="76">
        <f>(D34-E34)/E34</f>
        <v>-0.63231600578430625</v>
      </c>
      <c r="G34" s="65">
        <v>71</v>
      </c>
      <c r="H34" s="63" t="s">
        <v>30</v>
      </c>
      <c r="I34" s="63" t="s">
        <v>30</v>
      </c>
      <c r="J34" s="63">
        <v>5</v>
      </c>
      <c r="K34" s="63">
        <v>2</v>
      </c>
      <c r="L34" s="65">
        <v>1835.48</v>
      </c>
      <c r="M34" s="65">
        <v>334</v>
      </c>
      <c r="N34" s="61">
        <v>44519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257728.81</v>
      </c>
      <c r="E35" s="58">
        <v>154619.33000000002</v>
      </c>
      <c r="F35" s="108">
        <f>(D35-E35)/E35</f>
        <v>0.66686021728331102</v>
      </c>
      <c r="G35" s="58">
        <f t="shared" ref="G35" si="2">SUM(G23:G34)</f>
        <v>40399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21</v>
      </c>
      <c r="C37" s="64" t="s">
        <v>101</v>
      </c>
      <c r="D37" s="65">
        <v>238</v>
      </c>
      <c r="E37" s="65">
        <v>354</v>
      </c>
      <c r="F37" s="76">
        <f>(D37-E37)/E37</f>
        <v>-0.32768361581920902</v>
      </c>
      <c r="G37" s="65">
        <v>41</v>
      </c>
      <c r="H37" s="63" t="s">
        <v>30</v>
      </c>
      <c r="I37" s="63" t="s">
        <v>30</v>
      </c>
      <c r="J37" s="63">
        <v>1</v>
      </c>
      <c r="K37" s="63">
        <v>26</v>
      </c>
      <c r="L37" s="65">
        <v>16848</v>
      </c>
      <c r="M37" s="65">
        <v>3014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328</v>
      </c>
      <c r="D38" s="65">
        <v>232</v>
      </c>
      <c r="E38" s="63" t="s">
        <v>30</v>
      </c>
      <c r="F38" s="63" t="s">
        <v>30</v>
      </c>
      <c r="G38" s="65">
        <v>34</v>
      </c>
      <c r="H38" s="63">
        <v>6</v>
      </c>
      <c r="I38" s="63">
        <f>G38/H38</f>
        <v>5.666666666666667</v>
      </c>
      <c r="J38" s="63">
        <v>2</v>
      </c>
      <c r="K38" s="63" t="s">
        <v>30</v>
      </c>
      <c r="L38" s="65">
        <v>2733.75</v>
      </c>
      <c r="M38" s="65">
        <v>476</v>
      </c>
      <c r="N38" s="61">
        <v>44498</v>
      </c>
      <c r="O38" s="60" t="s">
        <v>49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93">
        <v>15</v>
      </c>
      <c r="C39" s="45" t="s">
        <v>339</v>
      </c>
      <c r="D39" s="65">
        <v>79.8</v>
      </c>
      <c r="E39" s="63">
        <v>1529.28</v>
      </c>
      <c r="F39" s="76">
        <f>(D39-E39)/E39</f>
        <v>-0.94781858129315755</v>
      </c>
      <c r="G39" s="65">
        <v>28</v>
      </c>
      <c r="H39" s="63">
        <v>6</v>
      </c>
      <c r="I39" s="63">
        <f>G39/H39</f>
        <v>4.666666666666667</v>
      </c>
      <c r="J39" s="63">
        <v>4</v>
      </c>
      <c r="K39" s="63">
        <v>3</v>
      </c>
      <c r="L39" s="65">
        <v>11700</v>
      </c>
      <c r="M39" s="65">
        <v>2669</v>
      </c>
      <c r="N39" s="61">
        <v>44512</v>
      </c>
      <c r="O39" s="60" t="s">
        <v>33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63" t="s">
        <v>30</v>
      </c>
      <c r="C40" s="45" t="s">
        <v>358</v>
      </c>
      <c r="D40" s="65">
        <v>61</v>
      </c>
      <c r="E40" s="63" t="s">
        <v>30</v>
      </c>
      <c r="F40" s="63" t="s">
        <v>30</v>
      </c>
      <c r="G40" s="65">
        <v>8</v>
      </c>
      <c r="H40" s="63">
        <v>1</v>
      </c>
      <c r="I40" s="63">
        <f>G40/H40</f>
        <v>8</v>
      </c>
      <c r="J40" s="63">
        <v>1</v>
      </c>
      <c r="K40" s="63">
        <v>4</v>
      </c>
      <c r="L40" s="65">
        <v>585.74</v>
      </c>
      <c r="M40" s="65">
        <v>113</v>
      </c>
      <c r="N40" s="61">
        <v>44505</v>
      </c>
      <c r="O40" s="60" t="s">
        <v>359</v>
      </c>
      <c r="P40" s="57"/>
      <c r="Q40" s="88"/>
      <c r="R40" s="88"/>
      <c r="S40" s="88"/>
      <c r="T40" s="88"/>
      <c r="U40" s="89"/>
      <c r="V40" s="89"/>
      <c r="W40" s="90"/>
      <c r="X40" s="90"/>
      <c r="Y40" s="56"/>
      <c r="Z40" s="89"/>
    </row>
    <row r="41" spans="1:26" ht="25.35" customHeight="1">
      <c r="A41" s="59">
        <v>25</v>
      </c>
      <c r="B41" s="59">
        <v>17</v>
      </c>
      <c r="C41" s="45" t="s">
        <v>342</v>
      </c>
      <c r="D41" s="65">
        <v>31.5</v>
      </c>
      <c r="E41" s="63">
        <v>692.37</v>
      </c>
      <c r="F41" s="76">
        <f>(D41-E41)/E41</f>
        <v>-0.95450409463148311</v>
      </c>
      <c r="G41" s="65">
        <v>9</v>
      </c>
      <c r="H41" s="63">
        <v>2</v>
      </c>
      <c r="I41" s="63">
        <f>G41/H41</f>
        <v>4.5</v>
      </c>
      <c r="J41" s="63">
        <v>2</v>
      </c>
      <c r="K41" s="63">
        <v>2</v>
      </c>
      <c r="L41" s="65">
        <v>848.33</v>
      </c>
      <c r="M41" s="65">
        <v>170</v>
      </c>
      <c r="N41" s="61">
        <v>44519</v>
      </c>
      <c r="O41" s="60" t="s">
        <v>343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6" ht="25.35" customHeight="1">
      <c r="A42" s="16"/>
      <c r="B42" s="16"/>
      <c r="C42" s="39" t="s">
        <v>278</v>
      </c>
      <c r="D42" s="58">
        <f>SUM(D35:D41)</f>
        <v>258371.11</v>
      </c>
      <c r="E42" s="58">
        <v>155265.77000000002</v>
      </c>
      <c r="F42" s="108">
        <f>(D42-E42)/E42</f>
        <v>0.66405711960852642</v>
      </c>
      <c r="G42" s="58">
        <f t="shared" ref="G42" si="3">SUM(G35:G41)</f>
        <v>40519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193</v>
      </c>
      <c r="E6" s="4" t="s">
        <v>184</v>
      </c>
      <c r="F6" s="192"/>
      <c r="G6" s="4" t="s">
        <v>193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27"/>
      <c r="E9" s="127"/>
      <c r="F9" s="191" t="s">
        <v>15</v>
      </c>
      <c r="G9" s="127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</row>
    <row r="10" spans="1:26">
      <c r="A10" s="189"/>
      <c r="B10" s="189"/>
      <c r="C10" s="192"/>
      <c r="D10" s="128" t="s">
        <v>194</v>
      </c>
      <c r="E10" s="128" t="s">
        <v>185</v>
      </c>
      <c r="F10" s="192"/>
      <c r="G10" s="128" t="s">
        <v>194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</row>
    <row r="11" spans="1:26">
      <c r="A11" s="189"/>
      <c r="B11" s="189"/>
      <c r="C11" s="192"/>
      <c r="D11" s="128" t="s">
        <v>14</v>
      </c>
      <c r="E11" s="4" t="s">
        <v>14</v>
      </c>
      <c r="F11" s="192"/>
      <c r="G11" s="128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9"/>
      <c r="B12" s="190"/>
      <c r="C12" s="193"/>
      <c r="D12" s="129"/>
      <c r="E12" s="5" t="s">
        <v>2</v>
      </c>
      <c r="F12" s="193"/>
      <c r="G12" s="129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184</v>
      </c>
      <c r="E6" s="4" t="s">
        <v>180</v>
      </c>
      <c r="F6" s="192"/>
      <c r="G6" s="4" t="s">
        <v>184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24"/>
      <c r="E9" s="124"/>
      <c r="F9" s="191" t="s">
        <v>15</v>
      </c>
      <c r="G9" s="124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>
      <c r="A10" s="189"/>
      <c r="B10" s="189"/>
      <c r="C10" s="192"/>
      <c r="D10" s="125" t="s">
        <v>185</v>
      </c>
      <c r="E10" s="125" t="s">
        <v>181</v>
      </c>
      <c r="F10" s="192"/>
      <c r="G10" s="125" t="s">
        <v>185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125" t="s">
        <v>14</v>
      </c>
      <c r="E11" s="4" t="s">
        <v>14</v>
      </c>
      <c r="F11" s="192"/>
      <c r="G11" s="125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126"/>
      <c r="E12" s="5" t="s">
        <v>2</v>
      </c>
      <c r="F12" s="193"/>
      <c r="G12" s="126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180</v>
      </c>
      <c r="E6" s="4" t="s">
        <v>167</v>
      </c>
      <c r="F6" s="192"/>
      <c r="G6" s="4" t="s">
        <v>180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20"/>
      <c r="E9" s="120"/>
      <c r="F9" s="191" t="s">
        <v>15</v>
      </c>
      <c r="G9" s="120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>
      <c r="A10" s="189"/>
      <c r="B10" s="189"/>
      <c r="C10" s="192"/>
      <c r="D10" s="121" t="s">
        <v>181</v>
      </c>
      <c r="E10" s="121" t="s">
        <v>168</v>
      </c>
      <c r="F10" s="192"/>
      <c r="G10" s="121" t="s">
        <v>181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121" t="s">
        <v>14</v>
      </c>
      <c r="E11" s="4" t="s">
        <v>14</v>
      </c>
      <c r="F11" s="192"/>
      <c r="G11" s="121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122"/>
      <c r="E12" s="5" t="s">
        <v>2</v>
      </c>
      <c r="F12" s="193"/>
      <c r="G12" s="122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167</v>
      </c>
      <c r="E6" s="4" t="s">
        <v>154</v>
      </c>
      <c r="F6" s="192"/>
      <c r="G6" s="4" t="s">
        <v>167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17"/>
      <c r="E9" s="117"/>
      <c r="F9" s="191" t="s">
        <v>15</v>
      </c>
      <c r="G9" s="117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>
      <c r="A10" s="189"/>
      <c r="B10" s="189"/>
      <c r="C10" s="192"/>
      <c r="D10" s="118" t="s">
        <v>168</v>
      </c>
      <c r="E10" s="118" t="s">
        <v>155</v>
      </c>
      <c r="F10" s="192"/>
      <c r="G10" s="118" t="s">
        <v>168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118" t="s">
        <v>14</v>
      </c>
      <c r="E11" s="4" t="s">
        <v>14</v>
      </c>
      <c r="F11" s="192"/>
      <c r="G11" s="118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119"/>
      <c r="E12" s="5" t="s">
        <v>2</v>
      </c>
      <c r="F12" s="193"/>
      <c r="G12" s="119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154</v>
      </c>
      <c r="E6" s="4" t="s">
        <v>150</v>
      </c>
      <c r="F6" s="192"/>
      <c r="G6" s="4" t="s">
        <v>154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12"/>
      <c r="E9" s="112"/>
      <c r="F9" s="191" t="s">
        <v>15</v>
      </c>
      <c r="G9" s="112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>
      <c r="A10" s="189"/>
      <c r="B10" s="189"/>
      <c r="C10" s="192"/>
      <c r="D10" s="113" t="s">
        <v>155</v>
      </c>
      <c r="E10" s="113" t="s">
        <v>151</v>
      </c>
      <c r="F10" s="192"/>
      <c r="G10" s="113" t="s">
        <v>155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113" t="s">
        <v>14</v>
      </c>
      <c r="E11" s="4" t="s">
        <v>14</v>
      </c>
      <c r="F11" s="192"/>
      <c r="G11" s="113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114"/>
      <c r="E12" s="5" t="s">
        <v>2</v>
      </c>
      <c r="F12" s="193"/>
      <c r="G12" s="114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150</v>
      </c>
      <c r="E6" s="4" t="s">
        <v>132</v>
      </c>
      <c r="F6" s="192"/>
      <c r="G6" s="4" t="s">
        <v>150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09"/>
      <c r="E9" s="109"/>
      <c r="F9" s="191" t="s">
        <v>15</v>
      </c>
      <c r="G9" s="109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>
      <c r="A10" s="189"/>
      <c r="B10" s="189"/>
      <c r="C10" s="192"/>
      <c r="D10" s="110" t="s">
        <v>151</v>
      </c>
      <c r="E10" s="110" t="s">
        <v>133</v>
      </c>
      <c r="F10" s="192"/>
      <c r="G10" s="110" t="s">
        <v>151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110" t="s">
        <v>14</v>
      </c>
      <c r="E11" s="4" t="s">
        <v>14</v>
      </c>
      <c r="F11" s="192"/>
      <c r="G11" s="110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111"/>
      <c r="E12" s="5" t="s">
        <v>2</v>
      </c>
      <c r="F12" s="193"/>
      <c r="G12" s="111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132</v>
      </c>
      <c r="E6" s="4" t="s">
        <v>119</v>
      </c>
      <c r="F6" s="192"/>
      <c r="G6" s="4" t="s">
        <v>132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01"/>
      <c r="E9" s="101"/>
      <c r="F9" s="191" t="s">
        <v>15</v>
      </c>
      <c r="G9" s="101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7"/>
      <c r="Y9" s="56"/>
    </row>
    <row r="10" spans="1:26">
      <c r="A10" s="189"/>
      <c r="B10" s="189"/>
      <c r="C10" s="192"/>
      <c r="D10" s="102" t="s">
        <v>133</v>
      </c>
      <c r="E10" s="102" t="s">
        <v>120</v>
      </c>
      <c r="F10" s="192"/>
      <c r="G10" s="102" t="s">
        <v>133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7"/>
      <c r="Y10" s="56"/>
    </row>
    <row r="11" spans="1:26">
      <c r="A11" s="189"/>
      <c r="B11" s="189"/>
      <c r="C11" s="192"/>
      <c r="D11" s="102" t="s">
        <v>14</v>
      </c>
      <c r="E11" s="4" t="s">
        <v>14</v>
      </c>
      <c r="F11" s="192"/>
      <c r="G11" s="102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89"/>
      <c r="B12" s="190"/>
      <c r="C12" s="193"/>
      <c r="D12" s="103"/>
      <c r="E12" s="5" t="s">
        <v>2</v>
      </c>
      <c r="F12" s="193"/>
      <c r="G12" s="103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119</v>
      </c>
      <c r="E6" s="4" t="s">
        <v>106</v>
      </c>
      <c r="F6" s="192"/>
      <c r="G6" s="4" t="s">
        <v>119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98"/>
      <c r="E9" s="98"/>
      <c r="F9" s="191" t="s">
        <v>15</v>
      </c>
      <c r="G9" s="98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</row>
    <row r="10" spans="1:26">
      <c r="A10" s="189"/>
      <c r="B10" s="189"/>
      <c r="C10" s="192"/>
      <c r="D10" s="99" t="s">
        <v>120</v>
      </c>
      <c r="E10" s="99" t="s">
        <v>107</v>
      </c>
      <c r="F10" s="192"/>
      <c r="G10" s="99" t="s">
        <v>120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</row>
    <row r="11" spans="1:26">
      <c r="A11" s="189"/>
      <c r="B11" s="189"/>
      <c r="C11" s="192"/>
      <c r="D11" s="99" t="s">
        <v>14</v>
      </c>
      <c r="E11" s="4" t="s">
        <v>14</v>
      </c>
      <c r="F11" s="192"/>
      <c r="G11" s="99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9"/>
      <c r="B12" s="190"/>
      <c r="C12" s="193"/>
      <c r="D12" s="100"/>
      <c r="E12" s="5" t="s">
        <v>2</v>
      </c>
      <c r="F12" s="193"/>
      <c r="G12" s="100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106</v>
      </c>
      <c r="E6" s="4" t="s">
        <v>91</v>
      </c>
      <c r="F6" s="192"/>
      <c r="G6" s="4" t="s">
        <v>106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94"/>
      <c r="E9" s="94"/>
      <c r="F9" s="191" t="s">
        <v>15</v>
      </c>
      <c r="G9" s="94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7"/>
      <c r="Y9" s="56"/>
    </row>
    <row r="10" spans="1:26">
      <c r="A10" s="189"/>
      <c r="B10" s="189"/>
      <c r="C10" s="192"/>
      <c r="D10" s="95" t="s">
        <v>107</v>
      </c>
      <c r="E10" s="95" t="s">
        <v>92</v>
      </c>
      <c r="F10" s="192"/>
      <c r="G10" s="95" t="s">
        <v>107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7"/>
      <c r="Y10" s="56"/>
    </row>
    <row r="11" spans="1:26">
      <c r="A11" s="189"/>
      <c r="B11" s="189"/>
      <c r="C11" s="192"/>
      <c r="D11" s="95" t="s">
        <v>14</v>
      </c>
      <c r="E11" s="4" t="s">
        <v>14</v>
      </c>
      <c r="F11" s="192"/>
      <c r="G11" s="95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89"/>
      <c r="B12" s="190"/>
      <c r="C12" s="193"/>
      <c r="D12" s="96"/>
      <c r="E12" s="5" t="s">
        <v>2</v>
      </c>
      <c r="F12" s="193"/>
      <c r="G12" s="96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91</v>
      </c>
      <c r="E6" s="4" t="s">
        <v>80</v>
      </c>
      <c r="F6" s="192"/>
      <c r="G6" s="4" t="s">
        <v>91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85"/>
      <c r="E9" s="85"/>
      <c r="F9" s="191" t="s">
        <v>15</v>
      </c>
      <c r="G9" s="85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Z9" s="57"/>
    </row>
    <row r="10" spans="1:26">
      <c r="A10" s="189"/>
      <c r="B10" s="189"/>
      <c r="C10" s="192"/>
      <c r="D10" s="86" t="s">
        <v>92</v>
      </c>
      <c r="E10" s="86" t="s">
        <v>81</v>
      </c>
      <c r="F10" s="192"/>
      <c r="G10" s="86" t="s">
        <v>92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Z10" s="57"/>
    </row>
    <row r="11" spans="1:26">
      <c r="A11" s="189"/>
      <c r="B11" s="189"/>
      <c r="C11" s="192"/>
      <c r="D11" s="86" t="s">
        <v>14</v>
      </c>
      <c r="E11" s="4" t="s">
        <v>14</v>
      </c>
      <c r="F11" s="192"/>
      <c r="G11" s="86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93"/>
      <c r="D12" s="87"/>
      <c r="E12" s="5" t="s">
        <v>2</v>
      </c>
      <c r="F12" s="193"/>
      <c r="G12" s="87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347</v>
      </c>
      <c r="F1" s="2"/>
      <c r="G1" s="2"/>
      <c r="H1" s="2"/>
      <c r="I1" s="2"/>
    </row>
    <row r="2" spans="1:28" ht="19.5" customHeight="1">
      <c r="E2" s="2" t="s">
        <v>348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8">
      <c r="A6" s="189"/>
      <c r="B6" s="189"/>
      <c r="C6" s="192"/>
      <c r="D6" s="4" t="s">
        <v>345</v>
      </c>
      <c r="E6" s="4" t="s">
        <v>334</v>
      </c>
      <c r="F6" s="192"/>
      <c r="G6" s="4" t="s">
        <v>345</v>
      </c>
      <c r="H6" s="192"/>
      <c r="I6" s="192"/>
      <c r="J6" s="192"/>
      <c r="K6" s="192"/>
      <c r="L6" s="192"/>
      <c r="M6" s="192"/>
      <c r="N6" s="192"/>
      <c r="O6" s="192"/>
    </row>
    <row r="7" spans="1:28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8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8" ht="15" customHeight="1">
      <c r="A9" s="188"/>
      <c r="B9" s="188"/>
      <c r="C9" s="191" t="s">
        <v>13</v>
      </c>
      <c r="D9" s="179"/>
      <c r="E9" s="179"/>
      <c r="F9" s="191" t="s">
        <v>15</v>
      </c>
      <c r="G9" s="179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8" ht="19.5">
      <c r="A10" s="189"/>
      <c r="B10" s="189"/>
      <c r="C10" s="192"/>
      <c r="D10" s="180" t="s">
        <v>346</v>
      </c>
      <c r="E10" s="180" t="s">
        <v>335</v>
      </c>
      <c r="F10" s="192"/>
      <c r="G10" s="180" t="s">
        <v>346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8">
      <c r="A11" s="189"/>
      <c r="B11" s="189"/>
      <c r="C11" s="192"/>
      <c r="D11" s="180" t="s">
        <v>14</v>
      </c>
      <c r="E11" s="4" t="s">
        <v>14</v>
      </c>
      <c r="F11" s="192"/>
      <c r="G11" s="180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189"/>
      <c r="B12" s="190"/>
      <c r="C12" s="193"/>
      <c r="D12" s="181"/>
      <c r="E12" s="5" t="s">
        <v>2</v>
      </c>
      <c r="F12" s="193"/>
      <c r="G12" s="181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56</v>
      </c>
      <c r="C13" s="45" t="s">
        <v>349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340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333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 t="shared" ref="I15:I22" si="0"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344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 t="shared" si="0"/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350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304</v>
      </c>
      <c r="D17" s="65">
        <v>10170.280000000001</v>
      </c>
      <c r="E17" s="63">
        <v>14412.87</v>
      </c>
      <c r="F17" s="76">
        <f t="shared" ref="F17:F23" si="1">(D17-E17)/E17</f>
        <v>-0.29436122021498839</v>
      </c>
      <c r="G17" s="65">
        <v>1979</v>
      </c>
      <c r="H17" s="63">
        <v>54</v>
      </c>
      <c r="I17" s="63">
        <f t="shared" si="0"/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326</v>
      </c>
      <c r="D18" s="65">
        <v>9844.02</v>
      </c>
      <c r="E18" s="63">
        <v>12577.77</v>
      </c>
      <c r="F18" s="76">
        <f t="shared" si="1"/>
        <v>-0.21734774924330783</v>
      </c>
      <c r="G18" s="65">
        <v>1984</v>
      </c>
      <c r="H18" s="63">
        <v>50</v>
      </c>
      <c r="I18" s="63">
        <f t="shared" si="0"/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311</v>
      </c>
      <c r="D19" s="65">
        <v>8683.57</v>
      </c>
      <c r="E19" s="63">
        <v>10812.73</v>
      </c>
      <c r="F19" s="76">
        <f t="shared" si="1"/>
        <v>-0.19691234313628472</v>
      </c>
      <c r="G19" s="65">
        <v>1325</v>
      </c>
      <c r="H19" s="63">
        <v>30</v>
      </c>
      <c r="I19" s="63">
        <f t="shared" si="0"/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338</v>
      </c>
      <c r="D20" s="65">
        <v>8160.44</v>
      </c>
      <c r="E20" s="63">
        <v>13335.04</v>
      </c>
      <c r="F20" s="76">
        <f t="shared" si="1"/>
        <v>-0.38804533019773474</v>
      </c>
      <c r="G20" s="65">
        <v>1301</v>
      </c>
      <c r="H20" s="63">
        <v>43</v>
      </c>
      <c r="I20" s="63">
        <f t="shared" si="0"/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291</v>
      </c>
      <c r="D21" s="65">
        <v>7362.82</v>
      </c>
      <c r="E21" s="63">
        <v>12149.66</v>
      </c>
      <c r="F21" s="76">
        <f t="shared" si="1"/>
        <v>-0.39398962604714866</v>
      </c>
      <c r="G21" s="65">
        <v>1087</v>
      </c>
      <c r="H21" s="63">
        <v>27</v>
      </c>
      <c r="I21" s="63">
        <f t="shared" si="0"/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325</v>
      </c>
      <c r="D22" s="65">
        <v>5718.18</v>
      </c>
      <c r="E22" s="63">
        <v>9447.02</v>
      </c>
      <c r="F22" s="76">
        <f t="shared" si="1"/>
        <v>-0.3947107130079115</v>
      </c>
      <c r="G22" s="65">
        <v>1175</v>
      </c>
      <c r="H22" s="63">
        <v>41</v>
      </c>
      <c r="I22" s="63">
        <f t="shared" si="0"/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 t="shared" si="1"/>
        <v>-6.5312934797749952E-2</v>
      </c>
      <c r="G23" s="58">
        <f t="shared" ref="G23" si="2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275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277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274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341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49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339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56</v>
      </c>
      <c r="C30" s="45" t="s">
        <v>353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56</v>
      </c>
      <c r="C31" s="45" t="s">
        <v>342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343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319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56</v>
      </c>
      <c r="C33" s="45" t="s">
        <v>351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352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257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258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G35" si="3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101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327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296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G39" si="4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80</v>
      </c>
      <c r="E6" s="4" t="s">
        <v>69</v>
      </c>
      <c r="F6" s="192"/>
      <c r="G6" s="4" t="s">
        <v>80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72"/>
      <c r="E9" s="72"/>
      <c r="F9" s="191" t="s">
        <v>15</v>
      </c>
      <c r="G9" s="72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</row>
    <row r="10" spans="1:26">
      <c r="A10" s="189"/>
      <c r="B10" s="189"/>
      <c r="C10" s="192"/>
      <c r="D10" s="73" t="s">
        <v>81</v>
      </c>
      <c r="E10" s="73" t="s">
        <v>70</v>
      </c>
      <c r="F10" s="192"/>
      <c r="G10" s="73" t="s">
        <v>81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</row>
    <row r="11" spans="1:26">
      <c r="A11" s="189"/>
      <c r="B11" s="189"/>
      <c r="C11" s="192"/>
      <c r="D11" s="73" t="s">
        <v>14</v>
      </c>
      <c r="E11" s="4" t="s">
        <v>14</v>
      </c>
      <c r="F11" s="192"/>
      <c r="G11" s="73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9"/>
      <c r="B12" s="190"/>
      <c r="C12" s="193"/>
      <c r="D12" s="74"/>
      <c r="E12" s="5" t="s">
        <v>2</v>
      </c>
      <c r="F12" s="193"/>
      <c r="G12" s="74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69</v>
      </c>
      <c r="E6" s="4" t="s">
        <v>52</v>
      </c>
      <c r="F6" s="192"/>
      <c r="G6" s="4" t="s">
        <v>69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68"/>
      <c r="E9" s="68"/>
      <c r="F9" s="191" t="s">
        <v>15</v>
      </c>
      <c r="G9" s="68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7"/>
      <c r="X9" s="56"/>
      <c r="Y9" s="56"/>
    </row>
    <row r="10" spans="1:26" ht="19.5">
      <c r="A10" s="189"/>
      <c r="B10" s="189"/>
      <c r="C10" s="192"/>
      <c r="D10" s="69" t="s">
        <v>70</v>
      </c>
      <c r="E10" s="69" t="s">
        <v>53</v>
      </c>
      <c r="F10" s="192"/>
      <c r="G10" s="69" t="s">
        <v>70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7"/>
      <c r="X10" s="56"/>
      <c r="Y10" s="56"/>
    </row>
    <row r="11" spans="1:26">
      <c r="A11" s="189"/>
      <c r="B11" s="189"/>
      <c r="C11" s="192"/>
      <c r="D11" s="69" t="s">
        <v>14</v>
      </c>
      <c r="E11" s="4" t="s">
        <v>14</v>
      </c>
      <c r="F11" s="192"/>
      <c r="G11" s="69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89"/>
      <c r="B12" s="190"/>
      <c r="C12" s="193"/>
      <c r="D12" s="70"/>
      <c r="E12" s="5" t="s">
        <v>2</v>
      </c>
      <c r="F12" s="193"/>
      <c r="G12" s="70" t="s">
        <v>17</v>
      </c>
      <c r="H12" s="32"/>
      <c r="I12" s="193"/>
      <c r="J12" s="32"/>
      <c r="K12" s="32"/>
      <c r="L12" s="32"/>
      <c r="M12" s="32"/>
      <c r="N12" s="32"/>
      <c r="O12" s="193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52</v>
      </c>
      <c r="E6" s="4" t="s">
        <v>54</v>
      </c>
      <c r="F6" s="192"/>
      <c r="G6" s="4" t="s">
        <v>52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29"/>
      <c r="E9" s="29"/>
      <c r="F9" s="191" t="s">
        <v>15</v>
      </c>
      <c r="G9" s="29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</row>
    <row r="10" spans="1:26" ht="19.5">
      <c r="A10" s="189"/>
      <c r="B10" s="189"/>
      <c r="C10" s="192"/>
      <c r="D10" s="67" t="s">
        <v>53</v>
      </c>
      <c r="E10" s="46" t="s">
        <v>55</v>
      </c>
      <c r="F10" s="192"/>
      <c r="G10" s="67" t="s">
        <v>53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</row>
    <row r="11" spans="1:26">
      <c r="A11" s="189"/>
      <c r="B11" s="189"/>
      <c r="C11" s="192"/>
      <c r="D11" s="30" t="s">
        <v>14</v>
      </c>
      <c r="E11" s="4" t="s">
        <v>14</v>
      </c>
      <c r="F11" s="192"/>
      <c r="G11" s="30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11"/>
      <c r="T11" s="11"/>
      <c r="U11" s="7"/>
    </row>
    <row r="12" spans="1:26" ht="15.6" customHeight="1" thickBot="1">
      <c r="A12" s="189"/>
      <c r="B12" s="190"/>
      <c r="C12" s="193"/>
      <c r="D12" s="31"/>
      <c r="E12" s="5" t="s">
        <v>2</v>
      </c>
      <c r="F12" s="193"/>
      <c r="G12" s="31" t="s">
        <v>17</v>
      </c>
      <c r="H12" s="32"/>
      <c r="I12" s="193"/>
      <c r="J12" s="32"/>
      <c r="K12" s="32"/>
      <c r="L12" s="32"/>
      <c r="M12" s="32"/>
      <c r="N12" s="32"/>
      <c r="O12" s="193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336</v>
      </c>
      <c r="F1" s="2"/>
      <c r="G1" s="2"/>
      <c r="H1" s="2"/>
      <c r="I1" s="2"/>
    </row>
    <row r="2" spans="1:26" ht="19.5" customHeight="1">
      <c r="E2" s="2" t="s">
        <v>337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334</v>
      </c>
      <c r="E6" s="4" t="s">
        <v>329</v>
      </c>
      <c r="F6" s="192"/>
      <c r="G6" s="4" t="s">
        <v>334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76"/>
      <c r="E9" s="176"/>
      <c r="F9" s="191" t="s">
        <v>15</v>
      </c>
      <c r="G9" s="176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92"/>
      <c r="D10" s="177" t="s">
        <v>335</v>
      </c>
      <c r="E10" s="177" t="s">
        <v>330</v>
      </c>
      <c r="F10" s="192"/>
      <c r="G10" s="177" t="s">
        <v>335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6"/>
      <c r="Z10" s="57"/>
    </row>
    <row r="11" spans="1:26">
      <c r="A11" s="189"/>
      <c r="B11" s="189"/>
      <c r="C11" s="192"/>
      <c r="D11" s="177" t="s">
        <v>14</v>
      </c>
      <c r="E11" s="4" t="s">
        <v>14</v>
      </c>
      <c r="F11" s="192"/>
      <c r="G11" s="177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93"/>
      <c r="D12" s="178"/>
      <c r="E12" s="5" t="s">
        <v>2</v>
      </c>
      <c r="F12" s="193"/>
      <c r="G12" s="178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333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56</v>
      </c>
      <c r="C14" s="45" t="s">
        <v>340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304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338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326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291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311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325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277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274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275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56</v>
      </c>
      <c r="C26" s="45" t="s">
        <v>341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49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56</v>
      </c>
      <c r="C27" s="45" t="s">
        <v>339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327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318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319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310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101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317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286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312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257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258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159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301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105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O28" sqref="O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331</v>
      </c>
      <c r="F1" s="2"/>
      <c r="G1" s="2"/>
      <c r="H1" s="2"/>
      <c r="I1" s="2"/>
    </row>
    <row r="2" spans="1:26" ht="19.5" customHeight="1">
      <c r="E2" s="2" t="s">
        <v>332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329</v>
      </c>
      <c r="E6" s="4" t="s">
        <v>321</v>
      </c>
      <c r="F6" s="192"/>
      <c r="G6" s="4" t="s">
        <v>329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73"/>
      <c r="E9" s="173"/>
      <c r="F9" s="191" t="s">
        <v>15</v>
      </c>
      <c r="G9" s="173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92"/>
      <c r="D10" s="174" t="s">
        <v>330</v>
      </c>
      <c r="E10" s="174" t="s">
        <v>322</v>
      </c>
      <c r="F10" s="192"/>
      <c r="G10" s="174" t="s">
        <v>330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6"/>
      <c r="Y10" s="57"/>
      <c r="Z10" s="56"/>
    </row>
    <row r="11" spans="1:26">
      <c r="A11" s="189"/>
      <c r="B11" s="189"/>
      <c r="C11" s="192"/>
      <c r="D11" s="174" t="s">
        <v>14</v>
      </c>
      <c r="E11" s="4" t="s">
        <v>14</v>
      </c>
      <c r="F11" s="192"/>
      <c r="G11" s="174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93"/>
      <c r="D12" s="175"/>
      <c r="E12" s="5" t="s">
        <v>2</v>
      </c>
      <c r="F12" s="193"/>
      <c r="G12" s="175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333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326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304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325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311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291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274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275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277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318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47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327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319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310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301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317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328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49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101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320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312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102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229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323</v>
      </c>
      <c r="F1" s="2"/>
      <c r="G1" s="2"/>
      <c r="H1" s="2"/>
      <c r="I1" s="2"/>
    </row>
    <row r="2" spans="1:26" ht="19.5" customHeight="1">
      <c r="E2" s="2" t="s">
        <v>324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321</v>
      </c>
      <c r="E6" s="4" t="s">
        <v>313</v>
      </c>
      <c r="F6" s="192"/>
      <c r="G6" s="4" t="s">
        <v>321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70"/>
      <c r="E9" s="170"/>
      <c r="F9" s="191" t="s">
        <v>15</v>
      </c>
      <c r="G9" s="170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7"/>
      <c r="X9" s="56"/>
      <c r="Y9" s="56"/>
      <c r="Z9" s="56"/>
    </row>
    <row r="10" spans="1:26">
      <c r="A10" s="189"/>
      <c r="B10" s="189"/>
      <c r="C10" s="192"/>
      <c r="D10" s="171" t="s">
        <v>322</v>
      </c>
      <c r="E10" s="171" t="s">
        <v>314</v>
      </c>
      <c r="F10" s="192"/>
      <c r="G10" s="171" t="s">
        <v>322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7"/>
      <c r="X10" s="56"/>
      <c r="Y10" s="56"/>
      <c r="Z10" s="56"/>
    </row>
    <row r="11" spans="1:26">
      <c r="A11" s="189"/>
      <c r="B11" s="189"/>
      <c r="C11" s="192"/>
      <c r="D11" s="171" t="s">
        <v>14</v>
      </c>
      <c r="E11" s="4" t="s">
        <v>14</v>
      </c>
      <c r="F11" s="192"/>
      <c r="G11" s="171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89"/>
      <c r="B12" s="190"/>
      <c r="C12" s="193"/>
      <c r="D12" s="172"/>
      <c r="E12" s="5" t="s">
        <v>2</v>
      </c>
      <c r="F12" s="193"/>
      <c r="G12" s="172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291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304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326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56</v>
      </c>
      <c r="C17" s="45" t="s">
        <v>327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318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274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319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275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310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111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286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248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317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56</v>
      </c>
      <c r="C29" s="45" t="s">
        <v>328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232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113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231</v>
      </c>
      <c r="C31" s="45" t="s">
        <v>325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199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320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301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101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312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102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229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90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313</v>
      </c>
      <c r="E6" s="4" t="s">
        <v>306</v>
      </c>
      <c r="F6" s="192"/>
      <c r="G6" s="4" t="s">
        <v>313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67"/>
      <c r="E9" s="167"/>
      <c r="F9" s="191" t="s">
        <v>15</v>
      </c>
      <c r="G9" s="167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7"/>
      <c r="Y9" s="56"/>
      <c r="Z9" s="56"/>
    </row>
    <row r="10" spans="1:26">
      <c r="A10" s="189"/>
      <c r="B10" s="189"/>
      <c r="C10" s="192"/>
      <c r="D10" s="168" t="s">
        <v>314</v>
      </c>
      <c r="E10" s="168" t="s">
        <v>307</v>
      </c>
      <c r="F10" s="192"/>
      <c r="G10" s="168" t="s">
        <v>314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7"/>
      <c r="Y10" s="56"/>
      <c r="Z10" s="56"/>
    </row>
    <row r="11" spans="1:26">
      <c r="A11" s="189"/>
      <c r="B11" s="189"/>
      <c r="C11" s="192"/>
      <c r="D11" s="168" t="s">
        <v>14</v>
      </c>
      <c r="E11" s="4" t="s">
        <v>14</v>
      </c>
      <c r="F11" s="192"/>
      <c r="G11" s="168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9"/>
      <c r="B12" s="190"/>
      <c r="C12" s="193"/>
      <c r="D12" s="169"/>
      <c r="E12" s="5" t="s">
        <v>2</v>
      </c>
      <c r="F12" s="193"/>
      <c r="G12" s="169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304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291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56</v>
      </c>
      <c r="C16" s="45" t="s">
        <v>318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274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275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56</v>
      </c>
      <c r="C19" s="45" t="s">
        <v>319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277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276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56</v>
      </c>
      <c r="C21" s="45" t="s">
        <v>317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286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310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232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56</v>
      </c>
      <c r="C27" s="45" t="s">
        <v>320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199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301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101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312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230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208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229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306</v>
      </c>
      <c r="E6" s="4" t="s">
        <v>299</v>
      </c>
      <c r="F6" s="192"/>
      <c r="G6" s="4" t="s">
        <v>299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64"/>
      <c r="E9" s="164"/>
      <c r="F9" s="191" t="s">
        <v>15</v>
      </c>
      <c r="G9" s="164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7"/>
      <c r="X9" s="56"/>
      <c r="Y9" s="56"/>
      <c r="Z9" s="56"/>
    </row>
    <row r="10" spans="1:26">
      <c r="A10" s="189"/>
      <c r="B10" s="189"/>
      <c r="C10" s="192"/>
      <c r="D10" s="165" t="s">
        <v>307</v>
      </c>
      <c r="E10" s="165" t="s">
        <v>300</v>
      </c>
      <c r="F10" s="192"/>
      <c r="G10" s="165" t="s">
        <v>300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7"/>
      <c r="X10" s="56"/>
      <c r="Y10" s="56"/>
      <c r="Z10" s="56"/>
    </row>
    <row r="11" spans="1:26">
      <c r="A11" s="189"/>
      <c r="B11" s="189"/>
      <c r="C11" s="192"/>
      <c r="D11" s="165" t="s">
        <v>14</v>
      </c>
      <c r="E11" s="4" t="s">
        <v>14</v>
      </c>
      <c r="F11" s="192"/>
      <c r="G11" s="165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89"/>
      <c r="B12" s="190"/>
      <c r="C12" s="193"/>
      <c r="D12" s="166"/>
      <c r="E12" s="5" t="s">
        <v>2</v>
      </c>
      <c r="F12" s="193"/>
      <c r="G12" s="166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56</v>
      </c>
      <c r="C13" s="45" t="s">
        <v>311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304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291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274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275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56</v>
      </c>
      <c r="C18" s="45" t="s">
        <v>310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286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277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232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301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199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303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208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256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230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263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56</v>
      </c>
      <c r="C31" s="45" t="s">
        <v>312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302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226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101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259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250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229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220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221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105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91" t="s">
        <v>0</v>
      </c>
      <c r="D5" s="3"/>
      <c r="E5" s="3"/>
      <c r="F5" s="191" t="s">
        <v>3</v>
      </c>
      <c r="G5" s="3"/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10</v>
      </c>
      <c r="M5" s="191" t="s">
        <v>9</v>
      </c>
      <c r="N5" s="191" t="s">
        <v>11</v>
      </c>
      <c r="O5" s="191" t="s">
        <v>12</v>
      </c>
    </row>
    <row r="6" spans="1:26">
      <c r="A6" s="189"/>
      <c r="B6" s="189"/>
      <c r="C6" s="192"/>
      <c r="D6" s="4" t="s">
        <v>299</v>
      </c>
      <c r="E6" s="4" t="s">
        <v>292</v>
      </c>
      <c r="F6" s="192"/>
      <c r="G6" s="4" t="s">
        <v>299</v>
      </c>
      <c r="H6" s="192"/>
      <c r="I6" s="192"/>
      <c r="J6" s="192"/>
      <c r="K6" s="192"/>
      <c r="L6" s="192"/>
      <c r="M6" s="192"/>
      <c r="N6" s="192"/>
      <c r="O6" s="192"/>
    </row>
    <row r="7" spans="1:26">
      <c r="A7" s="189"/>
      <c r="B7" s="189"/>
      <c r="C7" s="192"/>
      <c r="D7" s="4" t="s">
        <v>1</v>
      </c>
      <c r="E7" s="4" t="s">
        <v>1</v>
      </c>
      <c r="F7" s="192"/>
      <c r="G7" s="4" t="s">
        <v>4</v>
      </c>
      <c r="H7" s="192"/>
      <c r="I7" s="192"/>
      <c r="J7" s="192"/>
      <c r="K7" s="192"/>
      <c r="L7" s="192"/>
      <c r="M7" s="192"/>
      <c r="N7" s="192"/>
      <c r="O7" s="192"/>
    </row>
    <row r="8" spans="1:26" ht="18" customHeight="1" thickBot="1">
      <c r="A8" s="190"/>
      <c r="B8" s="190"/>
      <c r="C8" s="193"/>
      <c r="D8" s="5" t="s">
        <v>2</v>
      </c>
      <c r="E8" s="5" t="s">
        <v>2</v>
      </c>
      <c r="F8" s="193"/>
      <c r="G8" s="6"/>
      <c r="H8" s="193"/>
      <c r="I8" s="193"/>
      <c r="J8" s="193"/>
      <c r="K8" s="193"/>
      <c r="L8" s="193"/>
      <c r="M8" s="193"/>
      <c r="N8" s="193"/>
      <c r="O8" s="193"/>
      <c r="R8" s="8"/>
    </row>
    <row r="9" spans="1:26" ht="15" customHeight="1">
      <c r="A9" s="188"/>
      <c r="B9" s="188"/>
      <c r="C9" s="191" t="s">
        <v>13</v>
      </c>
      <c r="D9" s="161"/>
      <c r="E9" s="161"/>
      <c r="F9" s="191" t="s">
        <v>15</v>
      </c>
      <c r="G9" s="161"/>
      <c r="H9" s="9" t="s">
        <v>18</v>
      </c>
      <c r="I9" s="19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1" t="s">
        <v>26</v>
      </c>
      <c r="R9" s="8"/>
      <c r="V9" s="57"/>
      <c r="W9" s="56"/>
      <c r="X9" s="57"/>
      <c r="Y9" s="56"/>
      <c r="Z9" s="56"/>
    </row>
    <row r="10" spans="1:26">
      <c r="A10" s="189"/>
      <c r="B10" s="189"/>
      <c r="C10" s="192"/>
      <c r="D10" s="162" t="s">
        <v>300</v>
      </c>
      <c r="E10" s="162" t="s">
        <v>293</v>
      </c>
      <c r="F10" s="192"/>
      <c r="G10" s="162" t="s">
        <v>300</v>
      </c>
      <c r="H10" s="4" t="s">
        <v>17</v>
      </c>
      <c r="I10" s="19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2"/>
      <c r="R10" s="8"/>
      <c r="V10" s="57"/>
      <c r="W10" s="56"/>
      <c r="X10" s="57"/>
      <c r="Y10" s="56"/>
      <c r="Z10" s="56"/>
    </row>
    <row r="11" spans="1:26">
      <c r="A11" s="189"/>
      <c r="B11" s="189"/>
      <c r="C11" s="192"/>
      <c r="D11" s="162" t="s">
        <v>14</v>
      </c>
      <c r="E11" s="4" t="s">
        <v>14</v>
      </c>
      <c r="F11" s="192"/>
      <c r="G11" s="162" t="s">
        <v>16</v>
      </c>
      <c r="H11" s="6"/>
      <c r="I11" s="192"/>
      <c r="J11" s="6"/>
      <c r="K11" s="6"/>
      <c r="L11" s="12" t="s">
        <v>2</v>
      </c>
      <c r="M11" s="4" t="s">
        <v>17</v>
      </c>
      <c r="N11" s="6"/>
      <c r="O11" s="192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9"/>
      <c r="B12" s="190"/>
      <c r="C12" s="193"/>
      <c r="D12" s="163"/>
      <c r="E12" s="5" t="s">
        <v>2</v>
      </c>
      <c r="F12" s="193"/>
      <c r="G12" s="163" t="s">
        <v>17</v>
      </c>
      <c r="H12" s="32"/>
      <c r="I12" s="193"/>
      <c r="J12" s="32"/>
      <c r="K12" s="32"/>
      <c r="L12" s="32"/>
      <c r="M12" s="32"/>
      <c r="N12" s="32"/>
      <c r="O12" s="193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2021-12-06T15:05:52Z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