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te\Desktop\LKC\Ataskaitos platintojams\2021\Savaitės\"/>
    </mc:Choice>
  </mc:AlternateContent>
  <xr:revisionPtr revIDLastSave="0" documentId="13_ncr:1_{60615E68-C46B-4437-880B-4B0A0398713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5.07-05.13" sheetId="3" r:id="rId1"/>
    <sheet name="04.30-05.06" sheetId="2" r:id="rId2"/>
    <sheet name="04.28-29" sheetId="1" r:id="rId3"/>
  </sheet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3" l="1"/>
  <c r="E39" i="3"/>
  <c r="G39" i="3"/>
  <c r="D39" i="3"/>
  <c r="F35" i="3"/>
  <c r="E35" i="3"/>
  <c r="G35" i="3"/>
  <c r="D35" i="3"/>
  <c r="F23" i="3"/>
  <c r="E23" i="3"/>
  <c r="G23" i="3"/>
  <c r="D23" i="3"/>
  <c r="I33" i="3"/>
  <c r="F33" i="3"/>
  <c r="I37" i="3"/>
  <c r="F34" i="3"/>
  <c r="F17" i="3"/>
  <c r="F18" i="3"/>
  <c r="F20" i="3"/>
  <c r="F27" i="3"/>
  <c r="F28" i="3"/>
  <c r="F30" i="3"/>
  <c r="F31" i="3"/>
  <c r="F26" i="3"/>
  <c r="F32" i="3"/>
  <c r="F38" i="3"/>
  <c r="I21" i="3"/>
  <c r="I19" i="3"/>
  <c r="I16" i="3"/>
  <c r="I15" i="3"/>
  <c r="I14" i="3"/>
  <c r="I13" i="3"/>
  <c r="I34" i="3"/>
  <c r="I38" i="3"/>
  <c r="I26" i="3"/>
  <c r="I31" i="3"/>
  <c r="I30" i="3"/>
  <c r="I27" i="3"/>
  <c r="I20" i="3"/>
  <c r="I18" i="3"/>
  <c r="I17" i="3"/>
  <c r="I22" i="3"/>
  <c r="F22" i="3"/>
  <c r="F33" i="2"/>
  <c r="E33" i="2"/>
  <c r="E23" i="2"/>
  <c r="F22" i="2"/>
  <c r="F23" i="2"/>
  <c r="F25" i="2"/>
  <c r="F26" i="2"/>
  <c r="F27" i="2"/>
  <c r="F32" i="2"/>
  <c r="F14" i="2"/>
  <c r="F15" i="2"/>
  <c r="F16" i="2"/>
  <c r="F17" i="2"/>
  <c r="F18" i="2"/>
  <c r="F19" i="2"/>
  <c r="F21" i="2"/>
  <c r="F13" i="2"/>
  <c r="G33" i="2"/>
  <c r="D33" i="2"/>
  <c r="G23" i="2"/>
  <c r="D23" i="2"/>
  <c r="I20" i="2"/>
  <c r="I30" i="2"/>
  <c r="I28" i="2"/>
  <c r="I29" i="2"/>
  <c r="I31" i="2"/>
  <c r="I32" i="2"/>
  <c r="I22" i="2"/>
  <c r="I21" i="2"/>
  <c r="I27" i="2"/>
  <c r="I26" i="2"/>
  <c r="I19" i="2"/>
  <c r="I17" i="2"/>
  <c r="I15" i="2"/>
  <c r="I16" i="2"/>
  <c r="I14" i="2"/>
  <c r="I13" i="2"/>
  <c r="G28" i="1"/>
  <c r="D28" i="1"/>
  <c r="G23" i="1"/>
  <c r="D23" i="1"/>
  <c r="I16" i="1"/>
  <c r="I15" i="1"/>
  <c r="I21" i="1"/>
  <c r="I19" i="1"/>
  <c r="I22" i="1"/>
  <c r="I17" i="1"/>
  <c r="I26" i="1"/>
  <c r="I25" i="1"/>
  <c r="I13" i="1"/>
  <c r="I14" i="1"/>
</calcChain>
</file>

<file path=xl/sharedStrings.xml><?xml version="1.0" encoding="utf-8"?>
<sst xmlns="http://schemas.openxmlformats.org/spreadsheetml/2006/main" count="399" uniqueCount="88">
  <si>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</si>
  <si>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</si>
  <si>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</si>
  <si>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</si>
  <si>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</si>
  <si>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</si>
  <si>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</si>
  <si>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</si>
  <si>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</si>
  <si>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</si>
  <si>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</si>
  <si>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</si>
  <si>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</si>
  <si>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</si>
  <si>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</si>
  <si>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</si>
  <si>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</si>
  <si>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</si>
  <si>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</si>
  <si>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</si>
  <si>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</si>
  <si>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</si>
  <si>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</si>
  <si>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</si>
  <si>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</si>
  <si>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</si>
  <si>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</si>
  <si>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</si>
  <si>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</si>
  <si>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</si>
  <si>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</si>
  <si>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Garsų pasaulio įrašai</t>
  </si>
  <si>
    <t>Theatrical Film Distribution / WDSMPI</t>
  </si>
  <si>
    <t>Theatrical Film Distribution</t>
  </si>
  <si>
    <t>ACME Film / WB</t>
  </si>
  <si>
    <t>Balandžio 27 - 28 d. Lietuvos kino teatruose rodytų filmų topas</t>
  </si>
  <si>
    <t>April 27 - 28 Lithuanian top</t>
  </si>
  <si>
    <t>April 23 - 29</t>
  </si>
  <si>
    <t>Balandžio 23 - 29 d.</t>
  </si>
  <si>
    <t>Drakono raitelis (Dragon Rider)</t>
  </si>
  <si>
    <t>P</t>
  </si>
  <si>
    <t>Prieview</t>
  </si>
  <si>
    <t>Ugnis (Огонь)</t>
  </si>
  <si>
    <t>VLG film</t>
  </si>
  <si>
    <t>Perspektyvi mergina (Promising Young Woman)</t>
  </si>
  <si>
    <t>Kolos praraja. Požemių balsai (Кольская сверхглубокая)</t>
  </si>
  <si>
    <t>Didžiapėdžio vaikis 2 (Bigfoot Family)</t>
  </si>
  <si>
    <t>Sapnų kūrėjai (Dreambuilders)</t>
  </si>
  <si>
    <t>Nuostabioji moteris 1984 (Wonder Woman 1984)</t>
  </si>
  <si>
    <t>Mortal Kombat (Mortal Kombat)</t>
  </si>
  <si>
    <t>Kalakutas, vynas ir merginos (Dinner With Friends)</t>
  </si>
  <si>
    <t>Mainai su žudiku (Freaky)</t>
  </si>
  <si>
    <t>Siela (Soul)</t>
  </si>
  <si>
    <t>Dukine Film Distribution / Universal Pictures</t>
  </si>
  <si>
    <t>April 27 - 28</t>
  </si>
  <si>
    <t>Balandžio 27 - 28 d.</t>
  </si>
  <si>
    <t>Tėvas (The Father)</t>
  </si>
  <si>
    <t>Best Film</t>
  </si>
  <si>
    <t>Total (12)</t>
  </si>
  <si>
    <t>Išvalyti atmintį</t>
  </si>
  <si>
    <t>A-One Films</t>
  </si>
  <si>
    <t>April 30 - May 6 Lithuanian top</t>
  </si>
  <si>
    <t>Balandžio 30 - gegužės 6 d. Lietuvos kino teatruose rodytų filmų topas</t>
  </si>
  <si>
    <t>April 30 - May 6</t>
  </si>
  <si>
    <t>Balandžio 30 - gegužės 6 d.</t>
  </si>
  <si>
    <t>Tobula žmona (La bonne épouse)</t>
  </si>
  <si>
    <t>Nuostabi epocha (La Belle Epoque)</t>
  </si>
  <si>
    <t>Ypatingieji (The Specials)</t>
  </si>
  <si>
    <t>N</t>
  </si>
  <si>
    <t>Helmut Newton: begėdiškas grožis (Helmut Newton: The Bad and the Beautiful)</t>
  </si>
  <si>
    <t>Tomas ir Džeris (Tom and Jerry)</t>
  </si>
  <si>
    <t>weekend results</t>
  </si>
  <si>
    <t>Total (18)</t>
  </si>
  <si>
    <t>Nešventa (Unholy)</t>
  </si>
  <si>
    <t>ACME Film / SONY</t>
  </si>
  <si>
    <t>Godzila prieš Kongą (Godzilla vs Kong)</t>
  </si>
  <si>
    <t>Klajoklių žemė (Nomadland)</t>
  </si>
  <si>
    <t>Černobylis. Bedugnė (Чернобыль)</t>
  </si>
  <si>
    <t>Niekas (Nobody)</t>
  </si>
  <si>
    <t>Undinė (Undine)</t>
  </si>
  <si>
    <t>Vyriškas įniršis (Wrath of Man (Cash Truck))</t>
  </si>
  <si>
    <t>May 7 - 13</t>
  </si>
  <si>
    <t>Gegužės 7 - 13 d.</t>
  </si>
  <si>
    <t>May 7 - 13 Lithuanian top</t>
  </si>
  <si>
    <t>Gegužės 7 - 13 d. Lietuvos kino teatruose rodytų filmų topas</t>
  </si>
  <si>
    <t>Dylere (La Dorrone)</t>
  </si>
  <si>
    <t>Total (20)</t>
  </si>
  <si>
    <t>Total (22)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</si>
</sst>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yyyy/mm/dd;@"/>
  </numFmts>
  <fonts count="28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Verdana"/>
      <family val="2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</font>
    <font>
      <sz val="8"/>
      <color rgb="FF000000"/>
      <name val="Verdana"/>
      <family val="2"/>
    </font>
    <font>
      <sz val="10"/>
      <color theme="1"/>
      <name val="Verdan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0" fillId="0" borderId="0"/>
    <xf numFmtId="0" fontId="11" fillId="0" borderId="0"/>
    <xf numFmtId="0" fontId="2" fillId="0" borderId="0"/>
    <xf numFmtId="0" fontId="21" fillId="0" borderId="0"/>
    <xf numFmtId="0" fontId="10" fillId="0" borderId="0"/>
    <xf numFmtId="43" fontId="3" fillId="0" borderId="0" applyFill="0" applyBorder="0" applyAlignment="0" applyProtection="0"/>
    <xf numFmtId="0" fontId="20" fillId="0" borderId="0"/>
    <xf numFmtId="43" fontId="3" fillId="0" borderId="0" applyFill="0" applyBorder="0" applyAlignment="0" applyProtection="0"/>
    <xf numFmtId="43" fontId="3" fillId="0" borderId="0" applyFill="0" applyBorder="0" applyAlignment="0" applyProtection="0"/>
  </cellStyleXfs>
  <cellXfs count="97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/>
    <xf numFmtId="0" fontId="14" fillId="2" borderId="6" xfId="0" applyFont="1" applyFill="1" applyBorder="1" applyAlignment="1">
      <alignment horizont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8" fontId="11" fillId="0" borderId="0" xfId="0" applyNumberFormat="1" applyFont="1"/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3" fontId="13" fillId="0" borderId="8" xfId="23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3" fontId="17" fillId="0" borderId="8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/>
    </xf>
    <xf numFmtId="3" fontId="13" fillId="0" borderId="8" xfId="23" applyNumberFormat="1" applyFont="1" applyBorder="1" applyAlignment="1">
      <alignment horizontal="center" vertical="center"/>
    </xf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3" fontId="19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3" fontId="13" fillId="0" borderId="8" xfId="23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9" fontId="13" fillId="0" borderId="8" xfId="0" applyNumberFormat="1" applyFont="1" applyBorder="1" applyAlignment="1">
      <alignment horizontal="center" vertical="center"/>
    </xf>
    <xf numFmtId="4" fontId="23" fillId="0" borderId="0" xfId="0" applyNumberFormat="1" applyFont="1"/>
    <xf numFmtId="3" fontId="24" fillId="0" borderId="8" xfId="0" applyNumberFormat="1" applyFont="1" applyBorder="1" applyAlignment="1">
      <alignment horizontal="center" vertical="center"/>
    </xf>
    <xf numFmtId="9" fontId="24" fillId="0" borderId="8" xfId="0" applyNumberFormat="1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26" fillId="0" borderId="7" xfId="0" applyFont="1" applyBorder="1" applyAlignment="1">
      <alignment vertical="center" wrapText="1"/>
    </xf>
    <xf numFmtId="0" fontId="26" fillId="0" borderId="8" xfId="0" applyFont="1" applyBorder="1" applyAlignment="1">
      <alignment vertical="center" wrapText="1"/>
    </xf>
    <xf numFmtId="0" fontId="26" fillId="0" borderId="8" xfId="0" applyFont="1" applyBorder="1" applyAlignment="1">
      <alignment vertical="center"/>
    </xf>
    <xf numFmtId="10" fontId="13" fillId="0" borderId="8" xfId="0" applyNumberFormat="1" applyFont="1" applyBorder="1" applyAlignment="1">
      <alignment horizontal="center" vertical="center"/>
    </xf>
    <xf numFmtId="3" fontId="27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10" fontId="24" fillId="0" borderId="8" xfId="0" applyNumberFormat="1" applyFont="1" applyBorder="1" applyAlignment="1">
      <alignment horizontal="center" vertical="center"/>
    </xf>
  </cellXfs>
  <cellStyles count="30">
    <cellStyle name="Comma 2" xfId="9" xr:uid="{00000000-0005-0000-0000-000000000000}"/>
    <cellStyle name="Comma 2 2" xfId="26" xr:uid="{00000000-0005-0000-0000-000001000000}"/>
    <cellStyle name="Comma 2 2 2" xfId="29" xr:uid="{6FCF4D82-7EB7-4194-AB12-17E23BC15AE8}"/>
    <cellStyle name="Comma 2 3" xfId="28" xr:uid="{C605276D-F15F-48B4-83B8-4E0AF6825D6F}"/>
    <cellStyle name="Įprastas" xfId="0" builtinId="0"/>
    <cellStyle name="Įprastas 2" xfId="14" xr:uid="{00000000-0005-0000-0000-000002000000}"/>
    <cellStyle name="Įprastas 2 2" xfId="20" xr:uid="{00000000-0005-0000-0000-000003000000}"/>
    <cellStyle name="Įprastas 3" xfId="15" xr:uid="{00000000-0005-0000-0000-000004000000}"/>
    <cellStyle name="Įprastas 4" xfId="24" xr:uid="{00000000-0005-0000-0000-000005000000}"/>
    <cellStyle name="Įprastas 4 2" xfId="27" xr:uid="{00000000-0005-0000-0000-000006000000}"/>
    <cellStyle name="Įprastas 5" xfId="25" xr:uid="{00000000-0005-0000-0000-000007000000}"/>
    <cellStyle name="Normal 10" xfId="18" xr:uid="{00000000-0005-0000-0000-000009000000}"/>
    <cellStyle name="Normal 11" xfId="19" xr:uid="{00000000-0005-0000-0000-00000A000000}"/>
    <cellStyle name="Normal 12" xfId="21" xr:uid="{00000000-0005-0000-0000-00000B000000}"/>
    <cellStyle name="Normal 2" xfId="1" xr:uid="{00000000-0005-0000-0000-00000C000000}"/>
    <cellStyle name="Normal 2 2" xfId="3" xr:uid="{00000000-0005-0000-0000-00000D000000}"/>
    <cellStyle name="Normal 2 3" xfId="13" xr:uid="{00000000-0005-0000-0000-00000E000000}"/>
    <cellStyle name="Normal 2 4" xfId="23" xr:uid="{00000000-0005-0000-0000-00000F000000}"/>
    <cellStyle name="Normal 3" xfId="2" xr:uid="{00000000-0005-0000-0000-000010000000}"/>
    <cellStyle name="Normal 3 2" xfId="4" xr:uid="{00000000-0005-0000-0000-000011000000}"/>
    <cellStyle name="Normal 3 3" xfId="22" xr:uid="{00000000-0005-0000-0000-000012000000}"/>
    <cellStyle name="Normal 4" xfId="5" xr:uid="{00000000-0005-0000-0000-000013000000}"/>
    <cellStyle name="Normal 5" xfId="6" xr:uid="{00000000-0005-0000-0000-000014000000}"/>
    <cellStyle name="Normal 6" xfId="7" xr:uid="{00000000-0005-0000-0000-000015000000}"/>
    <cellStyle name="Normal 7" xfId="8" xr:uid="{00000000-0005-0000-0000-000016000000}"/>
    <cellStyle name="Normal 7 2" xfId="10" xr:uid="{00000000-0005-0000-0000-000017000000}"/>
    <cellStyle name="Normal 8" xfId="11" xr:uid="{00000000-0005-0000-0000-000018000000}"/>
    <cellStyle name="Normal 9" xfId="12" xr:uid="{00000000-0005-0000-0000-000019000000}"/>
    <cellStyle name="Normal 9 2" xfId="17" xr:uid="{00000000-0005-0000-0000-00001A000000}"/>
    <cellStyle name="Обычный_niko_all" xfId="16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D52F5D0B-2AB1-410D-985B-CE09C6670E9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EEBE75C6-A94E-4EA6-B3A3-07552EAA9CE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864B09A0-609F-4DC8-8B3A-B0F5196EC2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0380" y="298261"/>
          <a:ext cx="9360" cy="24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CD319-CF35-4191-ABB8-059E3D74278D}">
  <dimension ref="A1:Z62"/>
  <sheetViews>
    <sheetView tabSelected="1" zoomScale="60" zoomScaleNormal="60" workbookViewId="0">
      <selection activeCell="G47" sqref="G47"/>
    </sheetView>
  </sheetViews>
  <sheetFormatPr defaultColWidth="8.88671875" defaultRowHeight="14.4"/>
  <cols>
    <col min="1" max="1" width="4.109375" style="58" customWidth="1"/>
    <col min="2" max="2" width="5.88671875" style="58" customWidth="1"/>
    <col min="3" max="3" width="29.44140625" style="58" customWidth="1"/>
    <col min="4" max="4" width="13.44140625" style="58" customWidth="1"/>
    <col min="5" max="5" width="14" style="58" customWidth="1"/>
    <col min="6" max="6" width="15.44140625" style="58" customWidth="1"/>
    <col min="7" max="7" width="12.109375" style="58" bestFit="1" customWidth="1"/>
    <col min="8" max="8" width="10.88671875" style="58" customWidth="1"/>
    <col min="9" max="9" width="12" style="58" customWidth="1"/>
    <col min="10" max="10" width="10.5546875" style="58" customWidth="1"/>
    <col min="11" max="11" width="12.109375" style="58" bestFit="1" customWidth="1"/>
    <col min="12" max="12" width="13.44140625" style="58" customWidth="1"/>
    <col min="13" max="13" width="13" style="58" customWidth="1"/>
    <col min="14" max="14" width="14" style="58" customWidth="1"/>
    <col min="15" max="15" width="15.44140625" style="58" customWidth="1"/>
    <col min="16" max="16" width="6.44140625" style="58" customWidth="1"/>
    <col min="17" max="17" width="8.44140625" style="58" customWidth="1"/>
    <col min="18" max="19" width="8.5546875" style="58" customWidth="1"/>
    <col min="20" max="20" width="13.88671875" style="58" customWidth="1"/>
    <col min="21" max="21" width="12.33203125" style="58" customWidth="1"/>
    <col min="22" max="22" width="11.88671875" style="58" bestFit="1" customWidth="1"/>
    <col min="23" max="23" width="13.6640625" style="58" customWidth="1"/>
    <col min="24" max="24" width="14.88671875" style="58" customWidth="1"/>
    <col min="25" max="25" width="8.88671875" style="58"/>
    <col min="26" max="26" width="12" style="58" bestFit="1" customWidth="1"/>
    <col min="27" max="16384" width="8.88671875" style="58"/>
  </cols>
  <sheetData>
    <row r="1" spans="1:26" ht="19.5" customHeight="1">
      <c r="E1" s="2" t="s">
        <v>83</v>
      </c>
      <c r="F1" s="2"/>
      <c r="G1" s="2"/>
      <c r="H1" s="2"/>
      <c r="I1" s="2"/>
    </row>
    <row r="2" spans="1:26" ht="19.5" customHeight="1">
      <c r="E2" s="2" t="s">
        <v>84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81"/>
      <c r="B5" s="81"/>
      <c r="C5" s="84" t="s">
        <v>0</v>
      </c>
      <c r="D5" s="3"/>
      <c r="E5" s="3"/>
      <c r="F5" s="84" t="s">
        <v>3</v>
      </c>
      <c r="G5" s="3"/>
      <c r="H5" s="84" t="s">
        <v>5</v>
      </c>
      <c r="I5" s="84" t="s">
        <v>6</v>
      </c>
      <c r="J5" s="84" t="s">
        <v>7</v>
      </c>
      <c r="K5" s="84" t="s">
        <v>8</v>
      </c>
      <c r="L5" s="84" t="s">
        <v>10</v>
      </c>
      <c r="M5" s="84" t="s">
        <v>9</v>
      </c>
      <c r="N5" s="84" t="s">
        <v>11</v>
      </c>
      <c r="O5" s="84" t="s">
        <v>12</v>
      </c>
    </row>
    <row r="6" spans="1:26">
      <c r="A6" s="82"/>
      <c r="B6" s="82"/>
      <c r="C6" s="85"/>
      <c r="D6" s="4" t="s">
        <v>81</v>
      </c>
      <c r="E6" s="4" t="s">
        <v>63</v>
      </c>
      <c r="F6" s="85"/>
      <c r="G6" s="4" t="s">
        <v>81</v>
      </c>
      <c r="H6" s="85"/>
      <c r="I6" s="85"/>
      <c r="J6" s="85"/>
      <c r="K6" s="85"/>
      <c r="L6" s="85"/>
      <c r="M6" s="85"/>
      <c r="N6" s="85"/>
      <c r="O6" s="85"/>
    </row>
    <row r="7" spans="1:26">
      <c r="A7" s="82"/>
      <c r="B7" s="82"/>
      <c r="C7" s="85"/>
      <c r="D7" s="4" t="s">
        <v>1</v>
      </c>
      <c r="E7" s="4" t="s">
        <v>1</v>
      </c>
      <c r="F7" s="85"/>
      <c r="G7" s="4" t="s">
        <v>4</v>
      </c>
      <c r="H7" s="85"/>
      <c r="I7" s="85"/>
      <c r="J7" s="85"/>
      <c r="K7" s="85"/>
      <c r="L7" s="85"/>
      <c r="M7" s="85"/>
      <c r="N7" s="85"/>
      <c r="O7" s="85"/>
    </row>
    <row r="8" spans="1:26" ht="18" customHeight="1" thickBot="1">
      <c r="A8" s="83"/>
      <c r="B8" s="83"/>
      <c r="C8" s="86"/>
      <c r="D8" s="5" t="s">
        <v>2</v>
      </c>
      <c r="E8" s="5" t="s">
        <v>2</v>
      </c>
      <c r="F8" s="86"/>
      <c r="G8" s="6"/>
      <c r="H8" s="86"/>
      <c r="I8" s="86"/>
      <c r="J8" s="86"/>
      <c r="K8" s="86"/>
      <c r="L8" s="86"/>
      <c r="M8" s="86"/>
      <c r="N8" s="86"/>
      <c r="O8" s="86"/>
      <c r="R8" s="8"/>
    </row>
    <row r="9" spans="1:26" ht="15" customHeight="1">
      <c r="A9" s="81"/>
      <c r="B9" s="81"/>
      <c r="C9" s="84" t="s">
        <v>13</v>
      </c>
      <c r="D9" s="73"/>
      <c r="E9" s="73"/>
      <c r="F9" s="84" t="s">
        <v>15</v>
      </c>
      <c r="G9" s="73"/>
      <c r="H9" s="9" t="s">
        <v>18</v>
      </c>
      <c r="I9" s="84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84" t="s">
        <v>26</v>
      </c>
      <c r="R9" s="8"/>
    </row>
    <row r="10" spans="1:26" ht="21.6">
      <c r="A10" s="82"/>
      <c r="B10" s="82"/>
      <c r="C10" s="85"/>
      <c r="D10" s="74" t="s">
        <v>82</v>
      </c>
      <c r="E10" s="74" t="s">
        <v>64</v>
      </c>
      <c r="F10" s="85"/>
      <c r="G10" s="74" t="s">
        <v>82</v>
      </c>
      <c r="H10" s="4" t="s">
        <v>17</v>
      </c>
      <c r="I10" s="85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85"/>
      <c r="R10" s="8"/>
    </row>
    <row r="11" spans="1:26">
      <c r="A11" s="82"/>
      <c r="B11" s="82"/>
      <c r="C11" s="85"/>
      <c r="D11" s="74" t="s">
        <v>14</v>
      </c>
      <c r="E11" s="4" t="s">
        <v>14</v>
      </c>
      <c r="F11" s="85"/>
      <c r="G11" s="74" t="s">
        <v>16</v>
      </c>
      <c r="H11" s="6"/>
      <c r="I11" s="85"/>
      <c r="J11" s="6"/>
      <c r="K11" s="6"/>
      <c r="L11" s="12" t="s">
        <v>2</v>
      </c>
      <c r="M11" s="4" t="s">
        <v>17</v>
      </c>
      <c r="N11" s="6"/>
      <c r="O11" s="85"/>
      <c r="R11" s="60"/>
      <c r="T11" s="60"/>
      <c r="U11" s="59"/>
    </row>
    <row r="12" spans="1:26" ht="15.6" customHeight="1" thickBot="1">
      <c r="A12" s="82"/>
      <c r="B12" s="83"/>
      <c r="C12" s="86"/>
      <c r="D12" s="75"/>
      <c r="E12" s="5" t="s">
        <v>2</v>
      </c>
      <c r="F12" s="86"/>
      <c r="G12" s="75" t="s">
        <v>17</v>
      </c>
      <c r="H12" s="32"/>
      <c r="I12" s="86"/>
      <c r="J12" s="32"/>
      <c r="K12" s="32"/>
      <c r="L12" s="32"/>
      <c r="M12" s="32"/>
      <c r="N12" s="32"/>
      <c r="O12" s="86"/>
      <c r="R12" s="60"/>
      <c r="T12" s="60"/>
      <c r="U12" s="59"/>
      <c r="V12" s="59"/>
      <c r="W12" s="59"/>
      <c r="X12" s="33"/>
      <c r="Z12" s="8"/>
    </row>
    <row r="13" spans="1:26" ht="25.35" customHeight="1">
      <c r="A13" s="62">
        <v>1</v>
      </c>
      <c r="B13" s="49" t="s">
        <v>68</v>
      </c>
      <c r="C13" s="67" t="s">
        <v>73</v>
      </c>
      <c r="D13" s="68">
        <v>26387.62</v>
      </c>
      <c r="E13" s="66" t="s">
        <v>30</v>
      </c>
      <c r="F13" s="66" t="s">
        <v>30</v>
      </c>
      <c r="G13" s="68">
        <v>3758</v>
      </c>
      <c r="H13" s="50">
        <v>169</v>
      </c>
      <c r="I13" s="66">
        <f>G13/H13</f>
        <v>22.236686390532544</v>
      </c>
      <c r="J13" s="66">
        <v>11</v>
      </c>
      <c r="K13" s="66">
        <v>1</v>
      </c>
      <c r="L13" s="68">
        <v>26387.62</v>
      </c>
      <c r="M13" s="68">
        <v>3758</v>
      </c>
      <c r="N13" s="64">
        <v>44323</v>
      </c>
      <c r="O13" s="87" t="s">
        <v>74</v>
      </c>
      <c r="P13" s="60"/>
      <c r="R13" s="65"/>
      <c r="T13" s="60"/>
      <c r="U13" s="59"/>
      <c r="V13" s="59"/>
      <c r="W13" s="59"/>
      <c r="X13" s="59"/>
      <c r="Y13" s="59"/>
      <c r="Z13" s="60"/>
    </row>
    <row r="14" spans="1:26" ht="25.35" customHeight="1">
      <c r="A14" s="62">
        <v>2</v>
      </c>
      <c r="B14" s="49" t="s">
        <v>68</v>
      </c>
      <c r="C14" s="46" t="s">
        <v>70</v>
      </c>
      <c r="D14" s="68">
        <v>20979.38</v>
      </c>
      <c r="E14" s="66" t="s">
        <v>30</v>
      </c>
      <c r="F14" s="66" t="s">
        <v>30</v>
      </c>
      <c r="G14" s="68">
        <v>4234</v>
      </c>
      <c r="H14" s="66">
        <v>271</v>
      </c>
      <c r="I14" s="66">
        <f>G14/H14</f>
        <v>15.623616236162361</v>
      </c>
      <c r="J14" s="66">
        <v>14</v>
      </c>
      <c r="K14" s="66">
        <v>1</v>
      </c>
      <c r="L14" s="68">
        <v>23274.36</v>
      </c>
      <c r="M14" s="68">
        <v>4713</v>
      </c>
      <c r="N14" s="64">
        <v>44323</v>
      </c>
      <c r="O14" s="63" t="s">
        <v>34</v>
      </c>
      <c r="P14" s="60"/>
      <c r="R14" s="65"/>
      <c r="T14" s="60"/>
      <c r="U14" s="59"/>
      <c r="V14" s="59"/>
      <c r="W14" s="59"/>
      <c r="X14" s="59"/>
      <c r="Y14" s="59"/>
      <c r="Z14" s="60"/>
    </row>
    <row r="15" spans="1:26" ht="25.35" customHeight="1">
      <c r="A15" s="62">
        <v>3</v>
      </c>
      <c r="B15" s="49" t="s">
        <v>68</v>
      </c>
      <c r="C15" s="46" t="s">
        <v>75</v>
      </c>
      <c r="D15" s="68">
        <v>13815.27</v>
      </c>
      <c r="E15" s="66" t="s">
        <v>30</v>
      </c>
      <c r="F15" s="66" t="s">
        <v>30</v>
      </c>
      <c r="G15" s="68">
        <v>2294</v>
      </c>
      <c r="H15" s="66">
        <v>236</v>
      </c>
      <c r="I15" s="66">
        <f>G15/H15</f>
        <v>9.7203389830508478</v>
      </c>
      <c r="J15" s="66">
        <v>12</v>
      </c>
      <c r="K15" s="66">
        <v>1</v>
      </c>
      <c r="L15" s="68">
        <v>13815.27</v>
      </c>
      <c r="M15" s="68">
        <v>2294</v>
      </c>
      <c r="N15" s="64">
        <v>44323</v>
      </c>
      <c r="O15" s="63" t="s">
        <v>34</v>
      </c>
      <c r="P15" s="60"/>
      <c r="R15" s="65"/>
      <c r="T15" s="60"/>
      <c r="U15" s="59"/>
      <c r="V15" s="59"/>
      <c r="W15" s="59"/>
      <c r="X15" s="59"/>
      <c r="Y15" s="59"/>
      <c r="Z15" s="60"/>
    </row>
    <row r="16" spans="1:26" ht="25.35" customHeight="1">
      <c r="A16" s="62">
        <v>4</v>
      </c>
      <c r="B16" s="51" t="s">
        <v>68</v>
      </c>
      <c r="C16" s="90" t="s">
        <v>76</v>
      </c>
      <c r="D16" s="68">
        <v>13640.8</v>
      </c>
      <c r="E16" s="66" t="s">
        <v>30</v>
      </c>
      <c r="F16" s="66" t="s">
        <v>30</v>
      </c>
      <c r="G16" s="68">
        <v>2341</v>
      </c>
      <c r="H16" s="66">
        <v>164</v>
      </c>
      <c r="I16" s="66">
        <f>G16/H16</f>
        <v>14.274390243902438</v>
      </c>
      <c r="J16" s="66">
        <v>15</v>
      </c>
      <c r="K16" s="66">
        <v>1</v>
      </c>
      <c r="L16" s="68">
        <v>13641</v>
      </c>
      <c r="M16" s="68">
        <v>2341</v>
      </c>
      <c r="N16" s="64">
        <v>44323</v>
      </c>
      <c r="O16" s="63" t="s">
        <v>32</v>
      </c>
      <c r="P16" s="60"/>
      <c r="R16" s="65"/>
      <c r="T16" s="60"/>
      <c r="U16" s="59"/>
      <c r="V16" s="59"/>
      <c r="W16" s="59"/>
      <c r="X16" s="60"/>
      <c r="Y16" s="59"/>
      <c r="Z16" s="59"/>
    </row>
    <row r="17" spans="1:26" ht="25.35" customHeight="1">
      <c r="A17" s="62">
        <v>5</v>
      </c>
      <c r="B17" s="94">
        <v>2</v>
      </c>
      <c r="C17" s="88" t="s">
        <v>52</v>
      </c>
      <c r="D17" s="68">
        <v>9379.77</v>
      </c>
      <c r="E17" s="68">
        <v>17447.91</v>
      </c>
      <c r="F17" s="92">
        <f>(D17-E17)/E17</f>
        <v>-0.46241297668316717</v>
      </c>
      <c r="G17" s="68">
        <v>1861</v>
      </c>
      <c r="H17" s="50">
        <v>190</v>
      </c>
      <c r="I17" s="66">
        <f>G17/H17</f>
        <v>9.7947368421052623</v>
      </c>
      <c r="J17" s="66">
        <v>13</v>
      </c>
      <c r="K17" s="66">
        <v>2</v>
      </c>
      <c r="L17" s="68">
        <v>29523</v>
      </c>
      <c r="M17" s="68">
        <v>6166</v>
      </c>
      <c r="N17" s="64">
        <v>44316</v>
      </c>
      <c r="O17" s="63" t="s">
        <v>32</v>
      </c>
      <c r="P17" s="60"/>
      <c r="R17" s="65"/>
      <c r="T17" s="60"/>
      <c r="U17" s="59"/>
      <c r="V17" s="59"/>
      <c r="W17" s="59"/>
      <c r="X17" s="60"/>
      <c r="Y17" s="59"/>
      <c r="Z17" s="59"/>
    </row>
    <row r="18" spans="1:26" ht="25.35" customHeight="1">
      <c r="A18" s="62">
        <v>6</v>
      </c>
      <c r="B18" s="94">
        <v>3</v>
      </c>
      <c r="C18" s="95" t="s">
        <v>56</v>
      </c>
      <c r="D18" s="68">
        <v>7318.75</v>
      </c>
      <c r="E18" s="68">
        <v>13449.17</v>
      </c>
      <c r="F18" s="92">
        <f>(D18-E18)/E18</f>
        <v>-0.45582143730802721</v>
      </c>
      <c r="G18" s="68">
        <v>1209</v>
      </c>
      <c r="H18" s="66">
        <v>123</v>
      </c>
      <c r="I18" s="66">
        <f>G18/H18</f>
        <v>9.8292682926829276</v>
      </c>
      <c r="J18" s="66">
        <v>14</v>
      </c>
      <c r="K18" s="66">
        <v>2</v>
      </c>
      <c r="L18" s="68">
        <v>22917.97</v>
      </c>
      <c r="M18" s="68">
        <v>4016</v>
      </c>
      <c r="N18" s="64">
        <v>44316</v>
      </c>
      <c r="O18" s="63" t="s">
        <v>57</v>
      </c>
      <c r="P18" s="60"/>
      <c r="R18" s="65"/>
      <c r="T18" s="60"/>
      <c r="U18" s="59"/>
      <c r="V18" s="59"/>
      <c r="W18" s="59"/>
      <c r="X18" s="60"/>
      <c r="Y18" s="59"/>
      <c r="Z18" s="59"/>
    </row>
    <row r="19" spans="1:26" ht="25.35" customHeight="1">
      <c r="A19" s="62">
        <v>7</v>
      </c>
      <c r="B19" s="51" t="s">
        <v>68</v>
      </c>
      <c r="C19" s="89" t="s">
        <v>77</v>
      </c>
      <c r="D19" s="68">
        <v>6827.8</v>
      </c>
      <c r="E19" s="66" t="s">
        <v>30</v>
      </c>
      <c r="F19" s="66" t="s">
        <v>30</v>
      </c>
      <c r="G19" s="68">
        <v>1072</v>
      </c>
      <c r="H19" s="66">
        <v>81</v>
      </c>
      <c r="I19" s="66">
        <f>G19/H19</f>
        <v>13.234567901234568</v>
      </c>
      <c r="J19" s="66">
        <v>8</v>
      </c>
      <c r="K19" s="66">
        <v>1</v>
      </c>
      <c r="L19" s="68">
        <v>6828</v>
      </c>
      <c r="M19" s="68">
        <v>1072</v>
      </c>
      <c r="N19" s="64">
        <v>44323</v>
      </c>
      <c r="O19" s="63" t="s">
        <v>33</v>
      </c>
      <c r="P19" s="60"/>
      <c r="R19" s="65"/>
      <c r="T19" s="60"/>
      <c r="U19" s="59"/>
      <c r="V19" s="59"/>
      <c r="W19" s="59"/>
      <c r="X19" s="60"/>
      <c r="Y19" s="59"/>
      <c r="Z19" s="59"/>
    </row>
    <row r="20" spans="1:26" ht="25.35" customHeight="1">
      <c r="A20" s="62">
        <v>8</v>
      </c>
      <c r="B20" s="62">
        <v>4</v>
      </c>
      <c r="C20" s="67" t="s">
        <v>44</v>
      </c>
      <c r="D20" s="68">
        <v>5391</v>
      </c>
      <c r="E20" s="68">
        <v>11893.35</v>
      </c>
      <c r="F20" s="92">
        <f>(D20-E20)/E20</f>
        <v>-0.5467214872176468</v>
      </c>
      <c r="G20" s="68">
        <v>924</v>
      </c>
      <c r="H20" s="66">
        <v>100</v>
      </c>
      <c r="I20" s="66">
        <f>G20/H20</f>
        <v>9.24</v>
      </c>
      <c r="J20" s="66">
        <v>14</v>
      </c>
      <c r="K20" s="66">
        <v>2</v>
      </c>
      <c r="L20" s="68">
        <v>19505.05</v>
      </c>
      <c r="M20" s="68">
        <v>3530</v>
      </c>
      <c r="N20" s="64">
        <v>44316</v>
      </c>
      <c r="O20" s="63" t="s">
        <v>43</v>
      </c>
      <c r="P20" s="60"/>
      <c r="R20" s="65"/>
      <c r="T20" s="60"/>
      <c r="U20" s="59"/>
      <c r="V20" s="59"/>
      <c r="W20" s="59"/>
      <c r="X20" s="60"/>
      <c r="Y20" s="59"/>
      <c r="Z20" s="59"/>
    </row>
    <row r="21" spans="1:26" ht="25.35" customHeight="1">
      <c r="A21" s="62">
        <v>9</v>
      </c>
      <c r="B21" s="51" t="s">
        <v>68</v>
      </c>
      <c r="C21" s="91" t="s">
        <v>78</v>
      </c>
      <c r="D21" s="68">
        <v>5017.28</v>
      </c>
      <c r="E21" s="66" t="s">
        <v>30</v>
      </c>
      <c r="F21" s="66" t="s">
        <v>30</v>
      </c>
      <c r="G21" s="68">
        <v>791</v>
      </c>
      <c r="H21" s="66">
        <v>120</v>
      </c>
      <c r="I21" s="66">
        <f>G21/H21</f>
        <v>6.5916666666666668</v>
      </c>
      <c r="J21" s="66">
        <v>11</v>
      </c>
      <c r="K21" s="66">
        <v>1</v>
      </c>
      <c r="L21" s="68">
        <v>5017</v>
      </c>
      <c r="M21" s="68">
        <v>791</v>
      </c>
      <c r="N21" s="64">
        <v>44323</v>
      </c>
      <c r="O21" s="26" t="s">
        <v>53</v>
      </c>
      <c r="P21" s="60"/>
      <c r="R21" s="65"/>
      <c r="T21" s="60"/>
      <c r="U21" s="59"/>
      <c r="V21" s="59"/>
      <c r="W21" s="59"/>
      <c r="X21" s="60"/>
      <c r="Y21" s="59"/>
      <c r="Z21" s="59"/>
    </row>
    <row r="22" spans="1:26" ht="24.75" customHeight="1">
      <c r="A22" s="62">
        <v>10</v>
      </c>
      <c r="B22" s="62">
        <v>1</v>
      </c>
      <c r="C22" s="46" t="s">
        <v>49</v>
      </c>
      <c r="D22" s="68">
        <v>4627.6099999999997</v>
      </c>
      <c r="E22" s="68">
        <v>20085.79</v>
      </c>
      <c r="F22" s="92">
        <f>(D22-E22)/E22</f>
        <v>-0.76960776748138859</v>
      </c>
      <c r="G22" s="68">
        <v>723</v>
      </c>
      <c r="H22" s="66">
        <v>127</v>
      </c>
      <c r="I22" s="66">
        <f>G22/H22</f>
        <v>5.6929133858267713</v>
      </c>
      <c r="J22" s="66">
        <v>8</v>
      </c>
      <c r="K22" s="66">
        <v>2</v>
      </c>
      <c r="L22" s="68">
        <v>29990.39</v>
      </c>
      <c r="M22" s="68">
        <v>5045</v>
      </c>
      <c r="N22" s="64">
        <v>44316</v>
      </c>
      <c r="O22" s="63" t="s">
        <v>34</v>
      </c>
      <c r="P22" s="60"/>
      <c r="R22" s="65"/>
      <c r="T22" s="60"/>
      <c r="U22" s="59"/>
      <c r="V22" s="59"/>
      <c r="W22" s="59"/>
      <c r="X22" s="60"/>
      <c r="Y22" s="59"/>
      <c r="Z22" s="59"/>
    </row>
    <row r="23" spans="1:26" ht="25.35" customHeight="1">
      <c r="A23" s="16"/>
      <c r="B23" s="16"/>
      <c r="C23" s="39" t="s">
        <v>29</v>
      </c>
      <c r="D23" s="61">
        <f>SUM(D13:D22)</f>
        <v>113385.28000000001</v>
      </c>
      <c r="E23" s="61">
        <f t="shared" ref="E23:G23" si="0">SUM(E13:E22)</f>
        <v>62876.22</v>
      </c>
      <c r="F23" s="96">
        <f>(D23-E23)/E23</f>
        <v>0.80330942286288853</v>
      </c>
      <c r="G23" s="61">
        <f t="shared" si="0"/>
        <v>19207</v>
      </c>
      <c r="H23" s="61"/>
      <c r="I23" s="19"/>
      <c r="J23" s="18"/>
      <c r="K23" s="20"/>
      <c r="L23" s="21"/>
      <c r="M23" s="25"/>
      <c r="N23" s="22"/>
      <c r="O23" s="26"/>
      <c r="P23" s="60"/>
      <c r="R23" s="60"/>
    </row>
    <row r="24" spans="1:26" ht="14.1" customHeight="1">
      <c r="A24" s="14"/>
      <c r="B24" s="23"/>
      <c r="C24" s="15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62">
        <v>11</v>
      </c>
      <c r="B25" s="62" t="s">
        <v>40</v>
      </c>
      <c r="C25" s="67" t="s">
        <v>80</v>
      </c>
      <c r="D25" s="68">
        <v>3435.14</v>
      </c>
      <c r="E25" s="66" t="s">
        <v>30</v>
      </c>
      <c r="F25" s="66" t="s">
        <v>30</v>
      </c>
      <c r="G25" s="68">
        <v>497</v>
      </c>
      <c r="H25" s="66">
        <v>12</v>
      </c>
      <c r="I25" s="66"/>
      <c r="J25" s="66">
        <v>8</v>
      </c>
      <c r="K25" s="66">
        <v>0</v>
      </c>
      <c r="L25" s="68">
        <v>3435.14</v>
      </c>
      <c r="M25" s="68">
        <v>497</v>
      </c>
      <c r="N25" s="64" t="s">
        <v>41</v>
      </c>
      <c r="O25" s="63" t="s">
        <v>27</v>
      </c>
      <c r="P25" s="60"/>
      <c r="R25" s="65"/>
      <c r="T25" s="60"/>
      <c r="U25" s="59"/>
      <c r="V25" s="59"/>
      <c r="W25" s="59"/>
      <c r="X25" s="59"/>
      <c r="Y25" s="59"/>
      <c r="Z25" s="60"/>
    </row>
    <row r="26" spans="1:26" ht="25.35" customHeight="1">
      <c r="A26" s="62">
        <v>12</v>
      </c>
      <c r="B26" s="62">
        <v>10</v>
      </c>
      <c r="C26" s="46" t="s">
        <v>46</v>
      </c>
      <c r="D26" s="68">
        <v>1372.45</v>
      </c>
      <c r="E26" s="68">
        <v>871.90000000000009</v>
      </c>
      <c r="F26" s="92">
        <f>(D26-E26)/E26</f>
        <v>0.57409106548916145</v>
      </c>
      <c r="G26" s="68">
        <v>263</v>
      </c>
      <c r="H26" s="66">
        <v>24</v>
      </c>
      <c r="I26" s="66">
        <f>G26/H26</f>
        <v>10.958333333333334</v>
      </c>
      <c r="J26" s="66">
        <v>3</v>
      </c>
      <c r="K26" s="66" t="s">
        <v>30</v>
      </c>
      <c r="L26" s="68">
        <v>113351.72</v>
      </c>
      <c r="M26" s="68">
        <v>22916</v>
      </c>
      <c r="N26" s="64">
        <v>44106</v>
      </c>
      <c r="O26" s="63" t="s">
        <v>43</v>
      </c>
      <c r="P26" s="60"/>
      <c r="R26" s="65"/>
      <c r="T26" s="60"/>
      <c r="U26" s="59"/>
      <c r="V26" s="59"/>
      <c r="W26" s="59"/>
      <c r="X26" s="59"/>
      <c r="Y26" s="59"/>
      <c r="Z26" s="60"/>
    </row>
    <row r="27" spans="1:26" ht="25.35" customHeight="1">
      <c r="A27" s="62">
        <v>13</v>
      </c>
      <c r="B27" s="62">
        <v>5</v>
      </c>
      <c r="C27" s="67" t="s">
        <v>51</v>
      </c>
      <c r="D27" s="68">
        <v>1251.6500000000001</v>
      </c>
      <c r="E27" s="68">
        <v>7347.1</v>
      </c>
      <c r="F27" s="92">
        <f>(D27-E27)/E27</f>
        <v>-0.82964026622749121</v>
      </c>
      <c r="G27" s="68">
        <v>198</v>
      </c>
      <c r="H27" s="50">
        <v>55</v>
      </c>
      <c r="I27" s="66">
        <f>G27/H27</f>
        <v>3.6</v>
      </c>
      <c r="J27" s="66">
        <v>9</v>
      </c>
      <c r="K27" s="66">
        <v>2</v>
      </c>
      <c r="L27" s="68">
        <v>9902</v>
      </c>
      <c r="M27" s="68">
        <v>1759</v>
      </c>
      <c r="N27" s="64">
        <v>44316</v>
      </c>
      <c r="O27" s="63" t="s">
        <v>53</v>
      </c>
      <c r="P27" s="60"/>
      <c r="R27" s="65"/>
      <c r="T27" s="60"/>
      <c r="U27" s="59"/>
      <c r="V27" s="59"/>
      <c r="W27" s="59"/>
      <c r="X27" s="59"/>
      <c r="Y27" s="59"/>
      <c r="Z27" s="60"/>
    </row>
    <row r="28" spans="1:26" ht="24.75" customHeight="1">
      <c r="A28" s="62">
        <v>14</v>
      </c>
      <c r="B28" s="62">
        <v>6</v>
      </c>
      <c r="C28" s="67" t="s">
        <v>42</v>
      </c>
      <c r="D28" s="68">
        <v>1103</v>
      </c>
      <c r="E28" s="68">
        <v>4514</v>
      </c>
      <c r="F28" s="92">
        <f>(D28-E28)/E28</f>
        <v>-0.75564909171466543</v>
      </c>
      <c r="G28" s="68">
        <v>193</v>
      </c>
      <c r="H28" s="66" t="s">
        <v>30</v>
      </c>
      <c r="I28" s="66" t="s">
        <v>30</v>
      </c>
      <c r="J28" s="66">
        <v>3</v>
      </c>
      <c r="K28" s="66">
        <v>2</v>
      </c>
      <c r="L28" s="68">
        <v>6203</v>
      </c>
      <c r="M28" s="68">
        <v>1161</v>
      </c>
      <c r="N28" s="64">
        <v>44316</v>
      </c>
      <c r="O28" s="63" t="s">
        <v>31</v>
      </c>
      <c r="P28" s="60"/>
      <c r="R28" s="65"/>
      <c r="T28" s="60"/>
      <c r="U28" s="59"/>
      <c r="V28" s="59"/>
      <c r="W28" s="59"/>
      <c r="X28" s="59"/>
      <c r="Y28" s="59"/>
      <c r="Z28" s="60"/>
    </row>
    <row r="29" spans="1:26" ht="24.75" customHeight="1">
      <c r="A29" s="62">
        <v>15</v>
      </c>
      <c r="B29" s="49" t="s">
        <v>68</v>
      </c>
      <c r="C29" s="46" t="s">
        <v>79</v>
      </c>
      <c r="D29" s="68">
        <v>863</v>
      </c>
      <c r="E29" s="66" t="s">
        <v>30</v>
      </c>
      <c r="F29" s="66" t="s">
        <v>30</v>
      </c>
      <c r="G29" s="68">
        <v>148</v>
      </c>
      <c r="H29" s="66" t="s">
        <v>30</v>
      </c>
      <c r="I29" s="66" t="s">
        <v>30</v>
      </c>
      <c r="J29" s="66" t="s">
        <v>30</v>
      </c>
      <c r="K29" s="66">
        <v>1</v>
      </c>
      <c r="L29" s="68">
        <v>1313.5</v>
      </c>
      <c r="M29" s="68">
        <v>234</v>
      </c>
      <c r="N29" s="64">
        <v>44323</v>
      </c>
      <c r="O29" s="63" t="s">
        <v>60</v>
      </c>
      <c r="P29" s="78" t="s">
        <v>71</v>
      </c>
      <c r="R29" s="65"/>
      <c r="T29" s="60"/>
      <c r="U29" s="59"/>
      <c r="V29" s="59"/>
      <c r="W29" s="59"/>
      <c r="X29" s="59"/>
      <c r="Y29" s="59"/>
      <c r="Z29" s="60"/>
    </row>
    <row r="30" spans="1:26" ht="24.75" customHeight="1">
      <c r="A30" s="62">
        <v>16</v>
      </c>
      <c r="B30" s="62">
        <v>7</v>
      </c>
      <c r="C30" s="46" t="s">
        <v>48</v>
      </c>
      <c r="D30" s="68">
        <v>736.74</v>
      </c>
      <c r="E30" s="68">
        <v>3736.41</v>
      </c>
      <c r="F30" s="92">
        <f>(D30-E30)/E30</f>
        <v>-0.80282142484363339</v>
      </c>
      <c r="G30" s="68">
        <v>122</v>
      </c>
      <c r="H30" s="66">
        <v>26</v>
      </c>
      <c r="I30" s="66">
        <f>G30/H30</f>
        <v>4.6923076923076925</v>
      </c>
      <c r="J30" s="66">
        <v>4</v>
      </c>
      <c r="K30" s="66">
        <v>2</v>
      </c>
      <c r="L30" s="68">
        <v>5328.7</v>
      </c>
      <c r="M30" s="68">
        <v>1016</v>
      </c>
      <c r="N30" s="64">
        <v>44316</v>
      </c>
      <c r="O30" s="63" t="s">
        <v>34</v>
      </c>
      <c r="P30" s="60"/>
      <c r="R30" s="65"/>
      <c r="T30" s="60"/>
      <c r="U30" s="59"/>
      <c r="V30" s="59"/>
      <c r="W30" s="59"/>
      <c r="X30" s="59"/>
      <c r="Y30" s="59"/>
      <c r="Z30" s="60"/>
    </row>
    <row r="31" spans="1:26" ht="24.6" customHeight="1">
      <c r="A31" s="62">
        <v>17</v>
      </c>
      <c r="B31" s="62">
        <v>9</v>
      </c>
      <c r="C31" s="67" t="s">
        <v>47</v>
      </c>
      <c r="D31" s="68">
        <v>514.6</v>
      </c>
      <c r="E31" s="68">
        <v>1121.7</v>
      </c>
      <c r="F31" s="92">
        <f>(D31-E31)/E31</f>
        <v>-0.54123205848266021</v>
      </c>
      <c r="G31" s="68">
        <v>102</v>
      </c>
      <c r="H31" s="66">
        <v>16</v>
      </c>
      <c r="I31" s="66">
        <f>G31/H31</f>
        <v>6.375</v>
      </c>
      <c r="J31" s="66">
        <v>2</v>
      </c>
      <c r="K31" s="66" t="s">
        <v>30</v>
      </c>
      <c r="L31" s="68">
        <v>65545.27</v>
      </c>
      <c r="M31" s="68">
        <v>14103</v>
      </c>
      <c r="N31" s="64">
        <v>44113</v>
      </c>
      <c r="O31" s="63" t="s">
        <v>27</v>
      </c>
      <c r="P31" s="60"/>
      <c r="R31" s="65"/>
      <c r="T31" s="60"/>
      <c r="U31" s="59"/>
      <c r="V31" s="59"/>
      <c r="W31" s="59"/>
      <c r="X31" s="59"/>
      <c r="Y31" s="59"/>
      <c r="Z31" s="60"/>
    </row>
    <row r="32" spans="1:26" ht="24.75" customHeight="1">
      <c r="A32" s="62">
        <v>18</v>
      </c>
      <c r="B32" s="62">
        <v>11</v>
      </c>
      <c r="C32" s="46" t="s">
        <v>59</v>
      </c>
      <c r="D32" s="68">
        <v>313.8</v>
      </c>
      <c r="E32" s="68">
        <v>518.5</v>
      </c>
      <c r="F32" s="92">
        <f>(D32-E32)/E32</f>
        <v>-0.39479267116682737</v>
      </c>
      <c r="G32" s="68">
        <v>45</v>
      </c>
      <c r="H32" s="66" t="s">
        <v>30</v>
      </c>
      <c r="I32" s="66" t="s">
        <v>30</v>
      </c>
      <c r="J32" s="66" t="s">
        <v>30</v>
      </c>
      <c r="K32" s="66">
        <v>2</v>
      </c>
      <c r="L32" s="68">
        <v>1701.2</v>
      </c>
      <c r="M32" s="68">
        <v>334</v>
      </c>
      <c r="N32" s="64">
        <v>44316</v>
      </c>
      <c r="O32" s="63" t="s">
        <v>60</v>
      </c>
      <c r="P32" s="78"/>
      <c r="R32" s="65"/>
      <c r="T32" s="60"/>
      <c r="U32" s="59"/>
      <c r="V32" s="59"/>
      <c r="W32" s="59"/>
      <c r="X32" s="59"/>
      <c r="Y32" s="59"/>
      <c r="Z32" s="60"/>
    </row>
    <row r="33" spans="1:26" ht="24.75" customHeight="1">
      <c r="A33" s="62">
        <v>19</v>
      </c>
      <c r="B33" s="93">
        <v>16</v>
      </c>
      <c r="C33" s="46" t="s">
        <v>69</v>
      </c>
      <c r="D33" s="68">
        <v>26</v>
      </c>
      <c r="E33" s="66">
        <v>26</v>
      </c>
      <c r="F33" s="92">
        <f>(D33-E33)/E33</f>
        <v>0</v>
      </c>
      <c r="G33" s="68">
        <v>4</v>
      </c>
      <c r="H33" s="50">
        <v>1</v>
      </c>
      <c r="I33" s="66">
        <f>G33/H33</f>
        <v>4</v>
      </c>
      <c r="J33" s="66">
        <v>1</v>
      </c>
      <c r="K33" s="66" t="s">
        <v>30</v>
      </c>
      <c r="L33" s="68">
        <v>2973</v>
      </c>
      <c r="M33" s="68">
        <v>592</v>
      </c>
      <c r="N33" s="64">
        <v>44132</v>
      </c>
      <c r="O33" s="63" t="s">
        <v>60</v>
      </c>
      <c r="P33" s="60"/>
      <c r="R33" s="65"/>
      <c r="T33" s="60"/>
      <c r="U33" s="59"/>
      <c r="V33" s="59"/>
      <c r="W33" s="59"/>
      <c r="X33" s="60"/>
      <c r="Y33" s="59"/>
      <c r="Z33" s="59"/>
    </row>
    <row r="34" spans="1:26" ht="24.75" customHeight="1">
      <c r="A34" s="62">
        <v>20</v>
      </c>
      <c r="B34" s="62">
        <v>15</v>
      </c>
      <c r="C34" s="46" t="s">
        <v>66</v>
      </c>
      <c r="D34" s="68">
        <v>24</v>
      </c>
      <c r="E34" s="68">
        <v>42</v>
      </c>
      <c r="F34" s="92">
        <f>(D34-E34)/E34</f>
        <v>-0.42857142857142855</v>
      </c>
      <c r="G34" s="68">
        <v>4</v>
      </c>
      <c r="H34" s="76">
        <v>1</v>
      </c>
      <c r="I34" s="66">
        <f>G34/H34</f>
        <v>4</v>
      </c>
      <c r="J34" s="66">
        <v>1</v>
      </c>
      <c r="K34" s="66" t="s">
        <v>30</v>
      </c>
      <c r="L34" s="68">
        <v>49079</v>
      </c>
      <c r="M34" s="68">
        <v>9150</v>
      </c>
      <c r="N34" s="64">
        <v>43805</v>
      </c>
      <c r="O34" s="63" t="s">
        <v>43</v>
      </c>
      <c r="P34" s="60"/>
      <c r="R34" s="65"/>
      <c r="T34" s="60"/>
      <c r="U34" s="59"/>
      <c r="V34" s="59"/>
      <c r="W34" s="59"/>
      <c r="X34" s="59"/>
      <c r="Y34" s="59"/>
      <c r="Z34" s="60"/>
    </row>
    <row r="35" spans="1:26" ht="25.35" customHeight="1">
      <c r="A35" s="16"/>
      <c r="B35" s="16"/>
      <c r="C35" s="39" t="s">
        <v>86</v>
      </c>
      <c r="D35" s="61">
        <f>SUM(D23:D34)</f>
        <v>123025.66000000002</v>
      </c>
      <c r="E35" s="61">
        <f t="shared" ref="E35:G35" si="1">SUM(E23:E34)</f>
        <v>81053.83</v>
      </c>
      <c r="F35" s="96">
        <f>(D35-E35)/E35</f>
        <v>0.51782660979746442</v>
      </c>
      <c r="G35" s="61">
        <f t="shared" si="1"/>
        <v>20783</v>
      </c>
      <c r="H35" s="61"/>
      <c r="I35" s="19"/>
      <c r="J35" s="18"/>
      <c r="K35" s="20"/>
      <c r="L35" s="21"/>
      <c r="M35" s="25"/>
      <c r="N35" s="22"/>
      <c r="O35" s="26"/>
      <c r="P35" s="60"/>
      <c r="R35" s="60"/>
    </row>
    <row r="36" spans="1:26" ht="14.1" customHeight="1">
      <c r="A36" s="14"/>
      <c r="B36" s="23"/>
      <c r="C36" s="15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4.75" customHeight="1">
      <c r="A37" s="62">
        <v>21</v>
      </c>
      <c r="B37" s="69" t="s">
        <v>30</v>
      </c>
      <c r="C37" s="46" t="s">
        <v>85</v>
      </c>
      <c r="D37" s="68">
        <v>14</v>
      </c>
      <c r="E37" s="66" t="s">
        <v>30</v>
      </c>
      <c r="F37" s="66" t="s">
        <v>30</v>
      </c>
      <c r="G37" s="68">
        <v>2</v>
      </c>
      <c r="H37" s="69">
        <v>1</v>
      </c>
      <c r="I37" s="66">
        <f>G37/H37</f>
        <v>2</v>
      </c>
      <c r="J37" s="66">
        <v>1</v>
      </c>
      <c r="K37" s="66" t="s">
        <v>30</v>
      </c>
      <c r="L37" s="68">
        <v>12451</v>
      </c>
      <c r="M37" s="68">
        <v>2299</v>
      </c>
      <c r="N37" s="64">
        <v>44106</v>
      </c>
      <c r="O37" s="63" t="s">
        <v>60</v>
      </c>
      <c r="P37" s="60"/>
      <c r="R37" s="65"/>
      <c r="T37" s="60"/>
      <c r="U37" s="59"/>
      <c r="V37" s="59"/>
      <c r="W37" s="59"/>
      <c r="X37" s="59"/>
      <c r="Y37" s="59"/>
      <c r="Z37" s="60"/>
    </row>
    <row r="38" spans="1:26" ht="24.75" customHeight="1">
      <c r="A38" s="62">
        <v>22</v>
      </c>
      <c r="B38" s="94">
        <v>13</v>
      </c>
      <c r="C38" s="46" t="s">
        <v>50</v>
      </c>
      <c r="D38" s="68">
        <v>11.6</v>
      </c>
      <c r="E38" s="68">
        <v>294.39999999999998</v>
      </c>
      <c r="F38" s="92">
        <f>(D38-E38)/E38</f>
        <v>-0.96059782608695643</v>
      </c>
      <c r="G38" s="68">
        <v>1</v>
      </c>
      <c r="H38" s="50">
        <v>2</v>
      </c>
      <c r="I38" s="66">
        <f>G38/H38</f>
        <v>0.5</v>
      </c>
      <c r="J38" s="66">
        <v>2</v>
      </c>
      <c r="K38" s="66" t="s">
        <v>30</v>
      </c>
      <c r="L38" s="68">
        <v>1186</v>
      </c>
      <c r="M38" s="68">
        <v>212</v>
      </c>
      <c r="N38" s="64">
        <v>44141</v>
      </c>
      <c r="O38" s="63" t="s">
        <v>33</v>
      </c>
      <c r="P38" s="60"/>
      <c r="R38" s="65"/>
      <c r="T38" s="60"/>
      <c r="U38" s="59"/>
      <c r="V38" s="59"/>
      <c r="W38" s="59"/>
      <c r="X38" s="60"/>
      <c r="Y38" s="59"/>
      <c r="Z38" s="59"/>
    </row>
    <row r="39" spans="1:26" ht="25.35" customHeight="1">
      <c r="A39" s="16"/>
      <c r="B39" s="16"/>
      <c r="C39" s="39" t="s">
        <v>87</v>
      </c>
      <c r="D39" s="61">
        <f>SUM(D35:D38)</f>
        <v>123051.26000000002</v>
      </c>
      <c r="E39" s="61">
        <f t="shared" ref="E39:G39" si="2">SUM(E35:E38)</f>
        <v>81348.23</v>
      </c>
      <c r="F39" s="96">
        <f>(D39-E39)/E39</f>
        <v>0.5126482776576704</v>
      </c>
      <c r="G39" s="61">
        <f t="shared" si="2"/>
        <v>20786</v>
      </c>
      <c r="H39" s="61"/>
      <c r="I39" s="19"/>
      <c r="J39" s="18"/>
      <c r="K39" s="20"/>
      <c r="L39" s="21"/>
      <c r="M39" s="25"/>
      <c r="N39" s="22"/>
      <c r="O39" s="26"/>
    </row>
    <row r="40" spans="1:26" ht="23.1" customHeight="1"/>
    <row r="41" spans="1:26" ht="17.25" customHeight="1"/>
    <row r="55" spans="16:18">
      <c r="R55" s="60"/>
    </row>
    <row r="58" spans="16:18">
      <c r="P58" s="60"/>
    </row>
    <row r="62" spans="16:18" ht="12" customHeight="1"/>
  </sheetData>
  <sortState xmlns:xlrd2="http://schemas.microsoft.com/office/spreadsheetml/2017/richdata2" ref="B13:P38">
    <sortCondition descending="1" ref="D13:D38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A5:A8"/>
    <mergeCell ref="B5:B8"/>
    <mergeCell ref="C5:C8"/>
    <mergeCell ref="F5:F8"/>
    <mergeCell ref="H5:H8"/>
    <mergeCell ref="I5:I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6"/>
  <sheetViews>
    <sheetView zoomScale="60" zoomScaleNormal="60" workbookViewId="0">
      <selection activeCell="N20" sqref="N20"/>
    </sheetView>
  </sheetViews>
  <sheetFormatPr defaultColWidth="8.88671875" defaultRowHeight="14.4"/>
  <cols>
    <col min="1" max="1" width="4.109375" style="58" customWidth="1"/>
    <col min="2" max="2" width="5.88671875" style="58" customWidth="1"/>
    <col min="3" max="3" width="29.44140625" style="58" customWidth="1"/>
    <col min="4" max="4" width="13.44140625" style="58" customWidth="1"/>
    <col min="5" max="5" width="14" style="58" customWidth="1"/>
    <col min="6" max="6" width="15.44140625" style="58" customWidth="1"/>
    <col min="7" max="7" width="12.109375" style="58" bestFit="1" customWidth="1"/>
    <col min="8" max="8" width="10.88671875" style="58" customWidth="1"/>
    <col min="9" max="9" width="12" style="58" customWidth="1"/>
    <col min="10" max="10" width="10.5546875" style="58" customWidth="1"/>
    <col min="11" max="11" width="12.109375" style="58" bestFit="1" customWidth="1"/>
    <col min="12" max="12" width="13.44140625" style="58" customWidth="1"/>
    <col min="13" max="13" width="13" style="58" customWidth="1"/>
    <col min="14" max="14" width="14" style="58" customWidth="1"/>
    <col min="15" max="15" width="15.44140625" style="58" customWidth="1"/>
    <col min="16" max="16" width="6.44140625" style="58" customWidth="1"/>
    <col min="17" max="17" width="8.44140625" style="58" customWidth="1"/>
    <col min="18" max="19" width="8.5546875" style="58" customWidth="1"/>
    <col min="20" max="20" width="13.88671875" style="58" customWidth="1"/>
    <col min="21" max="21" width="12.33203125" style="58" customWidth="1"/>
    <col min="22" max="22" width="11.88671875" style="58" bestFit="1" customWidth="1"/>
    <col min="23" max="23" width="13.6640625" style="58" customWidth="1"/>
    <col min="24" max="24" width="14.88671875" style="58" customWidth="1"/>
    <col min="25" max="25" width="12" style="58" bestFit="1" customWidth="1"/>
    <col min="26" max="16384" width="8.88671875" style="58"/>
  </cols>
  <sheetData>
    <row r="1" spans="1:26" ht="19.5" customHeight="1">
      <c r="E1" s="2" t="s">
        <v>61</v>
      </c>
      <c r="F1" s="2"/>
      <c r="G1" s="2"/>
      <c r="H1" s="2"/>
      <c r="I1" s="2"/>
    </row>
    <row r="2" spans="1:26" ht="19.5" customHeight="1">
      <c r="E2" s="2" t="s">
        <v>62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81"/>
      <c r="B5" s="81"/>
      <c r="C5" s="84" t="s">
        <v>0</v>
      </c>
      <c r="D5" s="3"/>
      <c r="E5" s="3"/>
      <c r="F5" s="84" t="s">
        <v>3</v>
      </c>
      <c r="G5" s="3"/>
      <c r="H5" s="84" t="s">
        <v>5</v>
      </c>
      <c r="I5" s="84" t="s">
        <v>6</v>
      </c>
      <c r="J5" s="84" t="s">
        <v>7</v>
      </c>
      <c r="K5" s="84" t="s">
        <v>8</v>
      </c>
      <c r="L5" s="84" t="s">
        <v>10</v>
      </c>
      <c r="M5" s="84" t="s">
        <v>9</v>
      </c>
      <c r="N5" s="84" t="s">
        <v>11</v>
      </c>
      <c r="O5" s="84" t="s">
        <v>12</v>
      </c>
    </row>
    <row r="6" spans="1:26">
      <c r="A6" s="82"/>
      <c r="B6" s="82"/>
      <c r="C6" s="85"/>
      <c r="D6" s="4" t="s">
        <v>63</v>
      </c>
      <c r="E6" s="4" t="s">
        <v>54</v>
      </c>
      <c r="F6" s="85"/>
      <c r="G6" s="4" t="s">
        <v>63</v>
      </c>
      <c r="H6" s="85"/>
      <c r="I6" s="85"/>
      <c r="J6" s="85"/>
      <c r="K6" s="85"/>
      <c r="L6" s="85"/>
      <c r="M6" s="85"/>
      <c r="N6" s="85"/>
      <c r="O6" s="85"/>
    </row>
    <row r="7" spans="1:26">
      <c r="A7" s="82"/>
      <c r="B7" s="82"/>
      <c r="C7" s="85"/>
      <c r="D7" s="4" t="s">
        <v>1</v>
      </c>
      <c r="E7" s="4" t="s">
        <v>1</v>
      </c>
      <c r="F7" s="85"/>
      <c r="G7" s="4" t="s">
        <v>4</v>
      </c>
      <c r="H7" s="85"/>
      <c r="I7" s="85"/>
      <c r="J7" s="85"/>
      <c r="K7" s="85"/>
      <c r="L7" s="85"/>
      <c r="M7" s="85"/>
      <c r="N7" s="85"/>
      <c r="O7" s="85"/>
    </row>
    <row r="8" spans="1:26" ht="18" customHeight="1" thickBot="1">
      <c r="A8" s="83"/>
      <c r="B8" s="83"/>
      <c r="C8" s="86"/>
      <c r="D8" s="5" t="s">
        <v>2</v>
      </c>
      <c r="E8" s="5" t="s">
        <v>2</v>
      </c>
      <c r="F8" s="86"/>
      <c r="G8" s="6"/>
      <c r="H8" s="86"/>
      <c r="I8" s="86"/>
      <c r="J8" s="86"/>
      <c r="K8" s="86"/>
      <c r="L8" s="86"/>
      <c r="M8" s="86"/>
      <c r="N8" s="86"/>
      <c r="O8" s="86"/>
      <c r="R8" s="8"/>
    </row>
    <row r="9" spans="1:26" ht="15" customHeight="1">
      <c r="A9" s="81"/>
      <c r="B9" s="81"/>
      <c r="C9" s="84" t="s">
        <v>13</v>
      </c>
      <c r="D9" s="70"/>
      <c r="E9" s="70"/>
      <c r="F9" s="84" t="s">
        <v>15</v>
      </c>
      <c r="G9" s="70"/>
      <c r="H9" s="9" t="s">
        <v>18</v>
      </c>
      <c r="I9" s="84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84" t="s">
        <v>26</v>
      </c>
      <c r="R9" s="8"/>
    </row>
    <row r="10" spans="1:26" ht="21.6">
      <c r="A10" s="82"/>
      <c r="B10" s="82"/>
      <c r="C10" s="85"/>
      <c r="D10" s="71" t="s">
        <v>64</v>
      </c>
      <c r="E10" s="71" t="s">
        <v>55</v>
      </c>
      <c r="F10" s="85"/>
      <c r="G10" s="71" t="s">
        <v>64</v>
      </c>
      <c r="H10" s="4" t="s">
        <v>17</v>
      </c>
      <c r="I10" s="85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85"/>
      <c r="R10" s="8"/>
    </row>
    <row r="11" spans="1:26">
      <c r="A11" s="82"/>
      <c r="B11" s="82"/>
      <c r="C11" s="85"/>
      <c r="D11" s="71" t="s">
        <v>14</v>
      </c>
      <c r="E11" s="4" t="s">
        <v>14</v>
      </c>
      <c r="F11" s="85"/>
      <c r="G11" s="71" t="s">
        <v>16</v>
      </c>
      <c r="H11" s="6"/>
      <c r="I11" s="85"/>
      <c r="J11" s="6"/>
      <c r="K11" s="6"/>
      <c r="L11" s="12" t="s">
        <v>2</v>
      </c>
      <c r="M11" s="4" t="s">
        <v>17</v>
      </c>
      <c r="N11" s="6"/>
      <c r="O11" s="85"/>
      <c r="R11" s="60"/>
      <c r="T11" s="60"/>
      <c r="U11" s="59"/>
    </row>
    <row r="12" spans="1:26" ht="15.6" customHeight="1" thickBot="1">
      <c r="A12" s="82"/>
      <c r="B12" s="83"/>
      <c r="C12" s="86"/>
      <c r="D12" s="72"/>
      <c r="E12" s="5" t="s">
        <v>2</v>
      </c>
      <c r="F12" s="86"/>
      <c r="G12" s="72" t="s">
        <v>17</v>
      </c>
      <c r="H12" s="32"/>
      <c r="I12" s="86"/>
      <c r="J12" s="32"/>
      <c r="K12" s="32"/>
      <c r="L12" s="32"/>
      <c r="M12" s="32"/>
      <c r="N12" s="32"/>
      <c r="O12" s="86"/>
      <c r="R12" s="60"/>
      <c r="T12" s="60"/>
      <c r="U12" s="59"/>
      <c r="V12" s="59"/>
      <c r="W12" s="59"/>
      <c r="X12" s="33"/>
      <c r="Y12" s="8"/>
    </row>
    <row r="13" spans="1:26" ht="25.35" customHeight="1">
      <c r="A13" s="62">
        <v>1</v>
      </c>
      <c r="B13" s="51" t="s">
        <v>68</v>
      </c>
      <c r="C13" s="46" t="s">
        <v>49</v>
      </c>
      <c r="D13" s="68">
        <v>20085.79</v>
      </c>
      <c r="E13" s="68">
        <v>5276.98</v>
      </c>
      <c r="F13" s="77">
        <f>(D13-E13)/E13</f>
        <v>2.8063039844759698</v>
      </c>
      <c r="G13" s="68">
        <v>2951</v>
      </c>
      <c r="H13" s="66">
        <v>271</v>
      </c>
      <c r="I13" s="66">
        <f t="shared" ref="I13" si="0">G13/H13</f>
        <v>10.889298892988929</v>
      </c>
      <c r="J13" s="66">
        <v>11</v>
      </c>
      <c r="K13" s="66">
        <v>1</v>
      </c>
      <c r="L13" s="68">
        <v>25362.78</v>
      </c>
      <c r="M13" s="68">
        <v>4322</v>
      </c>
      <c r="N13" s="64">
        <v>44316</v>
      </c>
      <c r="O13" s="63" t="s">
        <v>34</v>
      </c>
      <c r="P13" s="60"/>
      <c r="R13" s="65"/>
      <c r="T13" s="60"/>
      <c r="U13" s="59"/>
      <c r="V13" s="59"/>
      <c r="W13" s="59"/>
      <c r="X13" s="59"/>
      <c r="Y13" s="60"/>
      <c r="Z13" s="59"/>
    </row>
    <row r="14" spans="1:26" ht="25.35" customHeight="1">
      <c r="A14" s="62">
        <v>2</v>
      </c>
      <c r="B14" s="49" t="s">
        <v>68</v>
      </c>
      <c r="C14" s="46" t="s">
        <v>52</v>
      </c>
      <c r="D14" s="68">
        <v>17447.91</v>
      </c>
      <c r="E14" s="68">
        <v>2695.05</v>
      </c>
      <c r="F14" s="77">
        <f t="shared" ref="F14:F33" si="1">(D14-E14)/E14</f>
        <v>5.4740579952134469</v>
      </c>
      <c r="G14" s="68">
        <v>3471</v>
      </c>
      <c r="H14" s="50">
        <v>308</v>
      </c>
      <c r="I14" s="66">
        <f>G14/H14</f>
        <v>11.269480519480519</v>
      </c>
      <c r="J14" s="66">
        <v>15</v>
      </c>
      <c r="K14" s="66">
        <v>1</v>
      </c>
      <c r="L14" s="68">
        <v>20143</v>
      </c>
      <c r="M14" s="68">
        <v>4305</v>
      </c>
      <c r="N14" s="64">
        <v>44316</v>
      </c>
      <c r="O14" s="63" t="s">
        <v>32</v>
      </c>
      <c r="P14" s="60"/>
      <c r="R14" s="65"/>
      <c r="T14" s="60"/>
      <c r="U14" s="59"/>
      <c r="V14" s="59"/>
      <c r="W14" s="59"/>
      <c r="X14" s="59"/>
      <c r="Y14" s="60"/>
      <c r="Z14" s="59"/>
    </row>
    <row r="15" spans="1:26" ht="25.35" customHeight="1">
      <c r="A15" s="62">
        <v>3</v>
      </c>
      <c r="B15" s="49" t="s">
        <v>68</v>
      </c>
      <c r="C15" s="67" t="s">
        <v>56</v>
      </c>
      <c r="D15" s="68">
        <v>13449.17</v>
      </c>
      <c r="E15" s="68">
        <v>2150.0500000000002</v>
      </c>
      <c r="F15" s="77">
        <f t="shared" si="1"/>
        <v>5.2552824352922016</v>
      </c>
      <c r="G15" s="68">
        <v>2192</v>
      </c>
      <c r="H15" s="66">
        <v>156</v>
      </c>
      <c r="I15" s="66">
        <f>G15/H15</f>
        <v>14.051282051282051</v>
      </c>
      <c r="J15" s="66">
        <v>15</v>
      </c>
      <c r="K15" s="66">
        <v>1</v>
      </c>
      <c r="L15" s="68">
        <v>15599.22</v>
      </c>
      <c r="M15" s="68">
        <v>2807</v>
      </c>
      <c r="N15" s="64">
        <v>44316</v>
      </c>
      <c r="O15" s="63" t="s">
        <v>57</v>
      </c>
      <c r="P15" s="60"/>
      <c r="R15" s="65"/>
      <c r="T15" s="60"/>
      <c r="U15" s="59"/>
      <c r="V15" s="59"/>
      <c r="W15" s="59"/>
      <c r="X15" s="59"/>
      <c r="Y15" s="60"/>
      <c r="Z15" s="59"/>
    </row>
    <row r="16" spans="1:26" ht="25.35" customHeight="1">
      <c r="A16" s="62">
        <v>4</v>
      </c>
      <c r="B16" s="49" t="s">
        <v>68</v>
      </c>
      <c r="C16" s="67" t="s">
        <v>44</v>
      </c>
      <c r="D16" s="68">
        <v>11893.35</v>
      </c>
      <c r="E16" s="68">
        <v>2180.6999999999998</v>
      </c>
      <c r="F16" s="77">
        <f t="shared" si="1"/>
        <v>4.4539138808639436</v>
      </c>
      <c r="G16" s="68">
        <v>1958</v>
      </c>
      <c r="H16" s="66">
        <v>163</v>
      </c>
      <c r="I16" s="66">
        <f>G16/H16</f>
        <v>12.012269938650308</v>
      </c>
      <c r="J16" s="66">
        <v>14</v>
      </c>
      <c r="K16" s="66">
        <v>1</v>
      </c>
      <c r="L16" s="68">
        <v>14114.050000000001</v>
      </c>
      <c r="M16" s="68">
        <v>2606</v>
      </c>
      <c r="N16" s="64">
        <v>44316</v>
      </c>
      <c r="O16" s="63" t="s">
        <v>43</v>
      </c>
      <c r="P16" s="60"/>
      <c r="R16" s="65"/>
      <c r="T16" s="60"/>
      <c r="U16" s="59"/>
      <c r="V16" s="59"/>
      <c r="W16" s="59"/>
      <c r="X16" s="59"/>
      <c r="Y16" s="60"/>
      <c r="Z16" s="59"/>
    </row>
    <row r="17" spans="1:26" ht="25.35" customHeight="1">
      <c r="A17" s="62">
        <v>5</v>
      </c>
      <c r="B17" s="51" t="s">
        <v>68</v>
      </c>
      <c r="C17" s="67" t="s">
        <v>51</v>
      </c>
      <c r="D17" s="68">
        <v>7347.1</v>
      </c>
      <c r="E17" s="68">
        <v>1303.1500000000001</v>
      </c>
      <c r="F17" s="77">
        <f t="shared" si="1"/>
        <v>4.6379541879292487</v>
      </c>
      <c r="G17" s="68">
        <v>1185</v>
      </c>
      <c r="H17" s="50">
        <v>152</v>
      </c>
      <c r="I17" s="66">
        <f>G17/H17</f>
        <v>7.7960526315789478</v>
      </c>
      <c r="J17" s="66">
        <v>13</v>
      </c>
      <c r="K17" s="66">
        <v>1</v>
      </c>
      <c r="L17" s="68">
        <v>8650</v>
      </c>
      <c r="M17" s="68">
        <v>1561</v>
      </c>
      <c r="N17" s="64">
        <v>44316</v>
      </c>
      <c r="O17" s="63" t="s">
        <v>53</v>
      </c>
      <c r="P17" s="60"/>
      <c r="R17" s="65"/>
      <c r="T17" s="60"/>
      <c r="U17" s="59"/>
      <c r="V17" s="59"/>
      <c r="W17" s="59"/>
      <c r="X17" s="59"/>
      <c r="Y17" s="60"/>
      <c r="Z17" s="59"/>
    </row>
    <row r="18" spans="1:26" ht="24.75" customHeight="1">
      <c r="A18" s="62">
        <v>6</v>
      </c>
      <c r="B18" s="51" t="s">
        <v>68</v>
      </c>
      <c r="C18" s="67" t="s">
        <v>42</v>
      </c>
      <c r="D18" s="68">
        <v>4514</v>
      </c>
      <c r="E18" s="68">
        <v>585</v>
      </c>
      <c r="F18" s="77">
        <f t="shared" si="1"/>
        <v>6.7162393162393164</v>
      </c>
      <c r="G18" s="68">
        <v>772</v>
      </c>
      <c r="H18" s="66" t="s">
        <v>30</v>
      </c>
      <c r="I18" s="66" t="s">
        <v>30</v>
      </c>
      <c r="J18" s="66">
        <v>9</v>
      </c>
      <c r="K18" s="66">
        <v>1</v>
      </c>
      <c r="L18" s="68">
        <v>5100</v>
      </c>
      <c r="M18" s="68">
        <v>968</v>
      </c>
      <c r="N18" s="64">
        <v>44316</v>
      </c>
      <c r="O18" s="63" t="s">
        <v>31</v>
      </c>
      <c r="P18" s="60"/>
      <c r="R18" s="65"/>
      <c r="T18" s="60"/>
      <c r="U18" s="59"/>
      <c r="V18" s="59"/>
      <c r="W18" s="59"/>
      <c r="X18" s="59"/>
      <c r="Y18" s="60"/>
      <c r="Z18" s="59"/>
    </row>
    <row r="19" spans="1:26" ht="24.75" customHeight="1">
      <c r="A19" s="62">
        <v>7</v>
      </c>
      <c r="B19" s="51" t="s">
        <v>68</v>
      </c>
      <c r="C19" s="46" t="s">
        <v>48</v>
      </c>
      <c r="D19" s="68">
        <v>3736.41</v>
      </c>
      <c r="E19" s="68">
        <v>855.55</v>
      </c>
      <c r="F19" s="77">
        <f t="shared" si="1"/>
        <v>3.367260826369002</v>
      </c>
      <c r="G19" s="68">
        <v>623</v>
      </c>
      <c r="H19" s="66">
        <v>149</v>
      </c>
      <c r="I19" s="66">
        <f>G19/H19</f>
        <v>4.1812080536912752</v>
      </c>
      <c r="J19" s="66">
        <v>10</v>
      </c>
      <c r="K19" s="66">
        <v>1</v>
      </c>
      <c r="L19" s="68">
        <v>4591.96</v>
      </c>
      <c r="M19" s="68">
        <v>894</v>
      </c>
      <c r="N19" s="64">
        <v>44316</v>
      </c>
      <c r="O19" s="63" t="s">
        <v>34</v>
      </c>
      <c r="P19" s="60"/>
      <c r="R19" s="65"/>
      <c r="T19" s="60"/>
      <c r="U19" s="59"/>
      <c r="V19" s="59"/>
      <c r="W19" s="59"/>
      <c r="X19" s="59"/>
      <c r="Y19" s="60"/>
      <c r="Z19" s="59"/>
    </row>
    <row r="20" spans="1:26" ht="24.75" customHeight="1">
      <c r="A20" s="62">
        <v>8</v>
      </c>
      <c r="B20" s="51" t="s">
        <v>40</v>
      </c>
      <c r="C20" s="46" t="s">
        <v>70</v>
      </c>
      <c r="D20" s="68">
        <v>2294.9899999999998</v>
      </c>
      <c r="E20" s="66" t="s">
        <v>30</v>
      </c>
      <c r="F20" s="66" t="s">
        <v>30</v>
      </c>
      <c r="G20" s="68">
        <v>479</v>
      </c>
      <c r="H20" s="66">
        <v>17</v>
      </c>
      <c r="I20" s="66">
        <f>G20/H20</f>
        <v>28.176470588235293</v>
      </c>
      <c r="J20" s="66">
        <v>5</v>
      </c>
      <c r="K20" s="66">
        <v>0</v>
      </c>
      <c r="L20" s="68">
        <v>2294.9899999999998</v>
      </c>
      <c r="M20" s="68">
        <v>479</v>
      </c>
      <c r="N20" s="64" t="s">
        <v>41</v>
      </c>
      <c r="O20" s="63" t="s">
        <v>34</v>
      </c>
      <c r="P20" s="60"/>
      <c r="R20" s="65"/>
      <c r="T20" s="60"/>
      <c r="U20" s="59"/>
      <c r="V20" s="59"/>
      <c r="W20" s="59"/>
      <c r="X20" s="59"/>
      <c r="Y20" s="60"/>
      <c r="Z20" s="59"/>
    </row>
    <row r="21" spans="1:26" ht="24.75" customHeight="1">
      <c r="A21" s="62">
        <v>9</v>
      </c>
      <c r="B21" s="69" t="s">
        <v>30</v>
      </c>
      <c r="C21" s="67" t="s">
        <v>47</v>
      </c>
      <c r="D21" s="68">
        <v>1121.7</v>
      </c>
      <c r="E21" s="68">
        <v>92.3</v>
      </c>
      <c r="F21" s="77">
        <f t="shared" si="1"/>
        <v>11.15276273022752</v>
      </c>
      <c r="G21" s="68">
        <v>220</v>
      </c>
      <c r="H21" s="66">
        <v>21</v>
      </c>
      <c r="I21" s="66">
        <f>G21/H21</f>
        <v>10.476190476190476</v>
      </c>
      <c r="J21" s="66">
        <v>3</v>
      </c>
      <c r="K21" s="66" t="s">
        <v>30</v>
      </c>
      <c r="L21" s="68">
        <v>65030.67</v>
      </c>
      <c r="M21" s="68">
        <v>14001</v>
      </c>
      <c r="N21" s="64">
        <v>44113</v>
      </c>
      <c r="O21" s="63" t="s">
        <v>27</v>
      </c>
      <c r="P21" s="60"/>
      <c r="R21" s="65"/>
      <c r="T21" s="60"/>
      <c r="U21" s="59"/>
      <c r="V21" s="59"/>
      <c r="W21" s="59"/>
      <c r="X21" s="59"/>
      <c r="Y21" s="60"/>
      <c r="Z21" s="59"/>
    </row>
    <row r="22" spans="1:26" ht="24.75" customHeight="1">
      <c r="A22" s="62">
        <v>10</v>
      </c>
      <c r="B22" s="66" t="s">
        <v>30</v>
      </c>
      <c r="C22" s="46" t="s">
        <v>46</v>
      </c>
      <c r="D22" s="68">
        <v>871.90000000000009</v>
      </c>
      <c r="E22" s="68">
        <v>83.75</v>
      </c>
      <c r="F22" s="77">
        <f t="shared" si="1"/>
        <v>9.4107462686567178</v>
      </c>
      <c r="G22" s="68">
        <v>174</v>
      </c>
      <c r="H22" s="66">
        <v>22</v>
      </c>
      <c r="I22" s="66">
        <f>G22/H22</f>
        <v>7.9090909090909092</v>
      </c>
      <c r="J22" s="66">
        <v>3</v>
      </c>
      <c r="K22" s="66" t="s">
        <v>30</v>
      </c>
      <c r="L22" s="68">
        <v>111979.27</v>
      </c>
      <c r="M22" s="68">
        <v>22653</v>
      </c>
      <c r="N22" s="64">
        <v>44106</v>
      </c>
      <c r="O22" s="63" t="s">
        <v>43</v>
      </c>
      <c r="P22" s="60"/>
      <c r="R22" s="65"/>
      <c r="T22" s="60"/>
      <c r="U22" s="59"/>
      <c r="V22" s="59"/>
      <c r="W22" s="59"/>
      <c r="X22" s="59"/>
      <c r="Y22" s="60"/>
      <c r="Z22" s="59"/>
    </row>
    <row r="23" spans="1:26" ht="25.35" customHeight="1">
      <c r="A23" s="16"/>
      <c r="B23" s="16"/>
      <c r="C23" s="39" t="s">
        <v>29</v>
      </c>
      <c r="D23" s="61">
        <f>SUM(D13:D22)</f>
        <v>82762.319999999992</v>
      </c>
      <c r="E23" s="79">
        <f>SUM(E13:E22)</f>
        <v>15222.529999999997</v>
      </c>
      <c r="F23" s="80">
        <f t="shared" si="1"/>
        <v>4.4368308027640611</v>
      </c>
      <c r="G23" s="61">
        <f>SUM(G13:G22)</f>
        <v>14025</v>
      </c>
      <c r="H23" s="61"/>
      <c r="I23" s="19"/>
      <c r="J23" s="18"/>
      <c r="K23" s="20"/>
      <c r="L23" s="21"/>
      <c r="M23" s="25"/>
      <c r="N23" s="22"/>
      <c r="O23" s="26"/>
      <c r="P23" s="60"/>
      <c r="R23" s="60"/>
    </row>
    <row r="24" spans="1:26" ht="14.1" customHeight="1">
      <c r="A24" s="14"/>
      <c r="B24" s="23"/>
      <c r="C24" s="15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4.75" customHeight="1">
      <c r="A25" s="62">
        <v>11</v>
      </c>
      <c r="B25" s="49" t="s">
        <v>68</v>
      </c>
      <c r="C25" s="46" t="s">
        <v>59</v>
      </c>
      <c r="D25" s="68">
        <v>518.5</v>
      </c>
      <c r="E25" s="68">
        <v>868.9</v>
      </c>
      <c r="F25" s="77">
        <f t="shared" si="1"/>
        <v>-0.40326850040280815</v>
      </c>
      <c r="G25" s="68">
        <v>108</v>
      </c>
      <c r="H25" s="66" t="s">
        <v>30</v>
      </c>
      <c r="I25" s="66" t="s">
        <v>30</v>
      </c>
      <c r="J25" s="66">
        <v>5</v>
      </c>
      <c r="K25" s="66">
        <v>1</v>
      </c>
      <c r="L25" s="68">
        <v>1387.4</v>
      </c>
      <c r="M25" s="68">
        <v>289</v>
      </c>
      <c r="N25" s="64">
        <v>44316</v>
      </c>
      <c r="O25" s="63" t="s">
        <v>60</v>
      </c>
      <c r="P25" s="78" t="s">
        <v>71</v>
      </c>
      <c r="R25" s="65"/>
      <c r="T25" s="60"/>
      <c r="U25" s="59"/>
      <c r="V25" s="59"/>
      <c r="W25" s="59"/>
      <c r="X25" s="59"/>
      <c r="Y25" s="60"/>
      <c r="Z25" s="59"/>
    </row>
    <row r="26" spans="1:26" ht="24.75" customHeight="1">
      <c r="A26" s="62">
        <v>12</v>
      </c>
      <c r="B26" s="66" t="s">
        <v>30</v>
      </c>
      <c r="C26" s="46" t="s">
        <v>45</v>
      </c>
      <c r="D26" s="68">
        <v>456.5</v>
      </c>
      <c r="E26" s="68">
        <v>155.15</v>
      </c>
      <c r="F26" s="77">
        <f t="shared" si="1"/>
        <v>1.9423138897840799</v>
      </c>
      <c r="G26" s="68">
        <v>77</v>
      </c>
      <c r="H26" s="69">
        <v>5</v>
      </c>
      <c r="I26" s="66">
        <f t="shared" ref="I26:I32" si="2">G26/H26</f>
        <v>15.4</v>
      </c>
      <c r="J26" s="66">
        <v>2</v>
      </c>
      <c r="K26" s="66" t="s">
        <v>30</v>
      </c>
      <c r="L26" s="68">
        <v>2231.04</v>
      </c>
      <c r="M26" s="68">
        <v>366</v>
      </c>
      <c r="N26" s="64">
        <v>44141</v>
      </c>
      <c r="O26" s="63" t="s">
        <v>43</v>
      </c>
      <c r="P26" s="60"/>
      <c r="R26" s="65"/>
      <c r="T26" s="60"/>
      <c r="U26" s="59"/>
      <c r="V26" s="59"/>
      <c r="W26" s="59"/>
      <c r="X26" s="59"/>
      <c r="Y26" s="60"/>
      <c r="Z26" s="59"/>
    </row>
    <row r="27" spans="1:26" ht="24.75" customHeight="1">
      <c r="A27" s="62">
        <v>13</v>
      </c>
      <c r="B27" s="69" t="s">
        <v>30</v>
      </c>
      <c r="C27" s="46" t="s">
        <v>50</v>
      </c>
      <c r="D27" s="68">
        <v>294.39999999999998</v>
      </c>
      <c r="E27" s="68">
        <v>142.30000000000001</v>
      </c>
      <c r="F27" s="77">
        <f t="shared" si="1"/>
        <v>1.0688685874912154</v>
      </c>
      <c r="G27" s="68">
        <v>48</v>
      </c>
      <c r="H27" s="76">
        <v>7</v>
      </c>
      <c r="I27" s="66">
        <f t="shared" si="2"/>
        <v>6.8571428571428568</v>
      </c>
      <c r="J27" s="66">
        <v>1</v>
      </c>
      <c r="K27" s="66" t="s">
        <v>30</v>
      </c>
      <c r="L27" s="68">
        <v>1175</v>
      </c>
      <c r="M27" s="68">
        <v>210</v>
      </c>
      <c r="N27" s="64">
        <v>44141</v>
      </c>
      <c r="O27" s="63" t="s">
        <v>33</v>
      </c>
      <c r="P27" s="60"/>
      <c r="R27" s="65"/>
      <c r="T27" s="60"/>
      <c r="U27" s="59"/>
      <c r="V27" s="59"/>
      <c r="W27" s="59"/>
      <c r="X27" s="59"/>
      <c r="Y27" s="60"/>
      <c r="Z27" s="59"/>
    </row>
    <row r="28" spans="1:26" ht="24.6" customHeight="1">
      <c r="A28" s="62">
        <v>14</v>
      </c>
      <c r="B28" s="66" t="s">
        <v>30</v>
      </c>
      <c r="C28" s="67" t="s">
        <v>67</v>
      </c>
      <c r="D28" s="68">
        <v>121</v>
      </c>
      <c r="E28" s="66" t="s">
        <v>30</v>
      </c>
      <c r="F28" s="66" t="s">
        <v>30</v>
      </c>
      <c r="G28" s="68">
        <v>15</v>
      </c>
      <c r="H28" s="69">
        <v>1</v>
      </c>
      <c r="I28" s="66">
        <f t="shared" si="2"/>
        <v>15</v>
      </c>
      <c r="J28" s="66">
        <v>1</v>
      </c>
      <c r="K28" s="66" t="s">
        <v>30</v>
      </c>
      <c r="L28" s="68">
        <v>129390</v>
      </c>
      <c r="M28" s="68">
        <v>22299</v>
      </c>
      <c r="N28" s="64">
        <v>43868</v>
      </c>
      <c r="O28" s="63" t="s">
        <v>33</v>
      </c>
      <c r="P28" s="60"/>
      <c r="R28" s="65"/>
      <c r="T28" s="60"/>
      <c r="U28" s="59"/>
      <c r="V28" s="59"/>
      <c r="W28" s="59"/>
      <c r="X28" s="59"/>
      <c r="Y28" s="60"/>
      <c r="Z28" s="59"/>
    </row>
    <row r="29" spans="1:26" ht="24.75" customHeight="1">
      <c r="A29" s="62">
        <v>15</v>
      </c>
      <c r="B29" s="69" t="s">
        <v>30</v>
      </c>
      <c r="C29" s="46" t="s">
        <v>66</v>
      </c>
      <c r="D29" s="68">
        <v>42</v>
      </c>
      <c r="E29" s="66" t="s">
        <v>30</v>
      </c>
      <c r="F29" s="66" t="s">
        <v>30</v>
      </c>
      <c r="G29" s="68">
        <v>6</v>
      </c>
      <c r="H29" s="76">
        <v>2</v>
      </c>
      <c r="I29" s="66">
        <f t="shared" si="2"/>
        <v>3</v>
      </c>
      <c r="J29" s="66">
        <v>1</v>
      </c>
      <c r="K29" s="66" t="s">
        <v>30</v>
      </c>
      <c r="L29" s="68">
        <v>49055</v>
      </c>
      <c r="M29" s="68">
        <v>9146</v>
      </c>
      <c r="N29" s="64">
        <v>43805</v>
      </c>
      <c r="O29" s="63" t="s">
        <v>43</v>
      </c>
      <c r="P29" s="60"/>
      <c r="R29" s="65"/>
      <c r="T29" s="60"/>
      <c r="U29" s="59"/>
      <c r="V29" s="59"/>
      <c r="W29" s="59"/>
      <c r="X29" s="59"/>
      <c r="Y29" s="60"/>
      <c r="Z29" s="59"/>
    </row>
    <row r="30" spans="1:26" ht="24.75" customHeight="1">
      <c r="A30" s="62">
        <v>16</v>
      </c>
      <c r="B30" s="66" t="s">
        <v>30</v>
      </c>
      <c r="C30" s="46" t="s">
        <v>69</v>
      </c>
      <c r="D30" s="68">
        <v>26</v>
      </c>
      <c r="E30" s="66" t="s">
        <v>30</v>
      </c>
      <c r="F30" s="66" t="s">
        <v>30</v>
      </c>
      <c r="G30" s="68">
        <v>4</v>
      </c>
      <c r="H30" s="76">
        <v>1</v>
      </c>
      <c r="I30" s="66">
        <f t="shared" si="2"/>
        <v>4</v>
      </c>
      <c r="J30" s="66">
        <v>1</v>
      </c>
      <c r="K30" s="66" t="s">
        <v>30</v>
      </c>
      <c r="L30" s="68">
        <v>2947</v>
      </c>
      <c r="M30" s="68">
        <v>588</v>
      </c>
      <c r="N30" s="64">
        <v>44132</v>
      </c>
      <c r="O30" s="63" t="s">
        <v>60</v>
      </c>
      <c r="P30" s="60"/>
      <c r="R30" s="65"/>
      <c r="T30" s="60"/>
      <c r="U30" s="59"/>
      <c r="V30" s="59"/>
      <c r="W30" s="59"/>
      <c r="X30" s="59"/>
      <c r="Y30" s="60"/>
      <c r="Z30" s="59"/>
    </row>
    <row r="31" spans="1:26" ht="24.75" customHeight="1">
      <c r="A31" s="62">
        <v>17</v>
      </c>
      <c r="B31" s="66" t="s">
        <v>30</v>
      </c>
      <c r="C31" s="46" t="s">
        <v>65</v>
      </c>
      <c r="D31" s="68">
        <v>21</v>
      </c>
      <c r="E31" s="66" t="s">
        <v>30</v>
      </c>
      <c r="F31" s="66" t="s">
        <v>30</v>
      </c>
      <c r="G31" s="68">
        <v>3</v>
      </c>
      <c r="H31" s="76">
        <v>1</v>
      </c>
      <c r="I31" s="66">
        <f t="shared" si="2"/>
        <v>3</v>
      </c>
      <c r="J31" s="66">
        <v>1</v>
      </c>
      <c r="K31" s="66" t="s">
        <v>30</v>
      </c>
      <c r="L31" s="68">
        <v>12548</v>
      </c>
      <c r="M31" s="68">
        <v>2405</v>
      </c>
      <c r="N31" s="64">
        <v>44120</v>
      </c>
      <c r="O31" s="63" t="s">
        <v>43</v>
      </c>
      <c r="P31" s="60"/>
      <c r="R31" s="65"/>
      <c r="T31" s="60"/>
      <c r="U31" s="59"/>
      <c r="V31" s="59"/>
      <c r="W31" s="59"/>
      <c r="X31" s="59"/>
      <c r="Y31" s="60"/>
      <c r="Z31" s="59"/>
    </row>
    <row r="32" spans="1:26" ht="24.75" customHeight="1">
      <c r="A32" s="62">
        <v>18</v>
      </c>
      <c r="B32" s="69" t="s">
        <v>30</v>
      </c>
      <c r="C32" s="67" t="s">
        <v>39</v>
      </c>
      <c r="D32" s="68">
        <v>18</v>
      </c>
      <c r="E32" s="68">
        <v>48</v>
      </c>
      <c r="F32" s="77">
        <f t="shared" si="1"/>
        <v>-0.625</v>
      </c>
      <c r="G32" s="68">
        <v>5</v>
      </c>
      <c r="H32" s="69">
        <v>1</v>
      </c>
      <c r="I32" s="66">
        <f t="shared" si="2"/>
        <v>5</v>
      </c>
      <c r="J32" s="66">
        <v>1</v>
      </c>
      <c r="K32" s="66" t="s">
        <v>30</v>
      </c>
      <c r="L32" s="68">
        <v>13451</v>
      </c>
      <c r="M32" s="68">
        <v>3213</v>
      </c>
      <c r="N32" s="64">
        <v>44127</v>
      </c>
      <c r="O32" s="63" t="s">
        <v>31</v>
      </c>
      <c r="P32" s="60"/>
      <c r="R32" s="65"/>
      <c r="T32" s="60"/>
      <c r="U32" s="59"/>
      <c r="V32" s="59"/>
      <c r="W32" s="59"/>
      <c r="X32" s="59"/>
      <c r="Y32" s="60"/>
      <c r="Z32" s="59"/>
    </row>
    <row r="33" spans="1:15" ht="25.35" customHeight="1">
      <c r="A33" s="16"/>
      <c r="B33" s="16"/>
      <c r="C33" s="39" t="s">
        <v>72</v>
      </c>
      <c r="D33" s="61">
        <f>SUM(D23:D32)</f>
        <v>84259.719999999987</v>
      </c>
      <c r="E33" s="79">
        <f>SUM(E23:E32)</f>
        <v>16436.879999999997</v>
      </c>
      <c r="F33" s="80">
        <f t="shared" si="1"/>
        <v>4.1262599714787722</v>
      </c>
      <c r="G33" s="61">
        <f>SUM(G23:G32)</f>
        <v>14291</v>
      </c>
      <c r="H33" s="61"/>
      <c r="I33" s="19"/>
      <c r="J33" s="18"/>
      <c r="K33" s="20"/>
      <c r="L33" s="21"/>
      <c r="M33" s="25"/>
      <c r="N33" s="22"/>
      <c r="O33" s="26"/>
    </row>
    <row r="34" spans="1:15" ht="23.1" customHeight="1"/>
    <row r="35" spans="1:15" ht="17.25" customHeight="1"/>
    <row r="49" spans="16:18">
      <c r="R49" s="60"/>
    </row>
    <row r="52" spans="16:18">
      <c r="P52" s="60"/>
    </row>
    <row r="56" spans="16:18" ht="12" customHeight="1"/>
  </sheetData>
  <sortState xmlns:xlrd2="http://schemas.microsoft.com/office/spreadsheetml/2017/richdata2" ref="B14:P32">
    <sortCondition descending="1" ref="D14:D32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1"/>
  <sheetViews>
    <sheetView zoomScale="60" zoomScaleNormal="60" workbookViewId="0">
      <selection activeCell="D27" sqref="D27"/>
    </sheetView>
  </sheetViews>
  <sheetFormatPr defaultColWidth="8.88671875" defaultRowHeight="14.4"/>
  <cols>
    <col min="1" max="1" width="4.109375" style="1" customWidth="1"/>
    <col min="2" max="2" width="5.88671875" style="1" customWidth="1"/>
    <col min="3" max="3" width="29.44140625" style="1" customWidth="1"/>
    <col min="4" max="4" width="13.44140625" style="1" customWidth="1"/>
    <col min="5" max="5" width="14" style="1" customWidth="1"/>
    <col min="6" max="6" width="15.44140625" style="1" customWidth="1"/>
    <col min="7" max="7" width="12.109375" style="1" bestFit="1" customWidth="1"/>
    <col min="8" max="8" width="10.88671875" style="1" customWidth="1"/>
    <col min="9" max="9" width="12" style="1" customWidth="1"/>
    <col min="10" max="10" width="10.5546875" style="1" customWidth="1"/>
    <col min="11" max="11" width="12.109375" style="1" bestFit="1" customWidth="1"/>
    <col min="12" max="12" width="13.44140625" style="1" customWidth="1"/>
    <col min="13" max="13" width="13" style="1" customWidth="1"/>
    <col min="14" max="14" width="14" style="1" customWidth="1"/>
    <col min="15" max="15" width="15.44140625" style="1" customWidth="1"/>
    <col min="16" max="16" width="6.44140625" style="1" customWidth="1"/>
    <col min="17" max="17" width="8.44140625" style="1" customWidth="1"/>
    <col min="18" max="19" width="8.5546875" style="1" customWidth="1"/>
    <col min="20" max="20" width="13.88671875" style="1" customWidth="1"/>
    <col min="21" max="21" width="12.33203125" style="1" customWidth="1"/>
    <col min="22" max="22" width="11.88671875" style="1" bestFit="1" customWidth="1"/>
    <col min="23" max="23" width="14.88671875" style="1" customWidth="1"/>
    <col min="24" max="24" width="13.6640625" style="1" customWidth="1"/>
    <col min="25" max="25" width="12" style="1" bestFit="1" customWidth="1"/>
    <col min="26" max="16384" width="8.88671875" style="1"/>
  </cols>
  <sheetData>
    <row r="1" spans="1:26" ht="19.5" customHeight="1">
      <c r="E1" s="2" t="s">
        <v>36</v>
      </c>
      <c r="F1" s="2"/>
      <c r="G1" s="2"/>
      <c r="H1" s="2"/>
      <c r="I1" s="2"/>
    </row>
    <row r="2" spans="1:26" ht="19.5" customHeight="1">
      <c r="E2" s="2" t="s">
        <v>35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81"/>
      <c r="B5" s="81"/>
      <c r="C5" s="84" t="s">
        <v>0</v>
      </c>
      <c r="D5" s="3"/>
      <c r="E5" s="3"/>
      <c r="F5" s="84" t="s">
        <v>3</v>
      </c>
      <c r="G5" s="3"/>
      <c r="H5" s="84" t="s">
        <v>5</v>
      </c>
      <c r="I5" s="84" t="s">
        <v>6</v>
      </c>
      <c r="J5" s="84" t="s">
        <v>7</v>
      </c>
      <c r="K5" s="84" t="s">
        <v>8</v>
      </c>
      <c r="L5" s="84" t="s">
        <v>10</v>
      </c>
      <c r="M5" s="84" t="s">
        <v>9</v>
      </c>
      <c r="N5" s="84" t="s">
        <v>11</v>
      </c>
      <c r="O5" s="84" t="s">
        <v>12</v>
      </c>
    </row>
    <row r="6" spans="1:26">
      <c r="A6" s="82"/>
      <c r="B6" s="82"/>
      <c r="C6" s="85"/>
      <c r="D6" s="4" t="s">
        <v>54</v>
      </c>
      <c r="E6" s="4" t="s">
        <v>37</v>
      </c>
      <c r="F6" s="85"/>
      <c r="G6" s="4" t="s">
        <v>54</v>
      </c>
      <c r="H6" s="85"/>
      <c r="I6" s="85"/>
      <c r="J6" s="85"/>
      <c r="K6" s="85"/>
      <c r="L6" s="85"/>
      <c r="M6" s="85"/>
      <c r="N6" s="85"/>
      <c r="O6" s="85"/>
    </row>
    <row r="7" spans="1:26">
      <c r="A7" s="82"/>
      <c r="B7" s="82"/>
      <c r="C7" s="85"/>
      <c r="D7" s="4" t="s">
        <v>1</v>
      </c>
      <c r="E7" s="4" t="s">
        <v>1</v>
      </c>
      <c r="F7" s="85"/>
      <c r="G7" s="4" t="s">
        <v>4</v>
      </c>
      <c r="H7" s="85"/>
      <c r="I7" s="85"/>
      <c r="J7" s="85"/>
      <c r="K7" s="85"/>
      <c r="L7" s="85"/>
      <c r="M7" s="85"/>
      <c r="N7" s="85"/>
      <c r="O7" s="85"/>
    </row>
    <row r="8" spans="1:26" ht="18" customHeight="1" thickBot="1">
      <c r="A8" s="83"/>
      <c r="B8" s="83"/>
      <c r="C8" s="86"/>
      <c r="D8" s="5" t="s">
        <v>2</v>
      </c>
      <c r="E8" s="5" t="s">
        <v>2</v>
      </c>
      <c r="F8" s="86"/>
      <c r="G8" s="6"/>
      <c r="H8" s="86"/>
      <c r="I8" s="86"/>
      <c r="J8" s="86"/>
      <c r="K8" s="86"/>
      <c r="L8" s="86"/>
      <c r="M8" s="86"/>
      <c r="N8" s="86"/>
      <c r="O8" s="86"/>
      <c r="R8" s="8"/>
    </row>
    <row r="9" spans="1:26" ht="15" customHeight="1">
      <c r="A9" s="81"/>
      <c r="B9" s="81"/>
      <c r="C9" s="84" t="s">
        <v>13</v>
      </c>
      <c r="D9" s="29"/>
      <c r="E9" s="29"/>
      <c r="F9" s="84" t="s">
        <v>15</v>
      </c>
      <c r="G9" s="29"/>
      <c r="H9" s="9" t="s">
        <v>18</v>
      </c>
      <c r="I9" s="84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84" t="s">
        <v>26</v>
      </c>
      <c r="R9" s="8"/>
    </row>
    <row r="10" spans="1:26" ht="21.6">
      <c r="A10" s="82"/>
      <c r="B10" s="82"/>
      <c r="C10" s="85"/>
      <c r="D10" s="44" t="s">
        <v>55</v>
      </c>
      <c r="E10" s="47" t="s">
        <v>38</v>
      </c>
      <c r="F10" s="85"/>
      <c r="G10" s="48" t="s">
        <v>55</v>
      </c>
      <c r="H10" s="4" t="s">
        <v>17</v>
      </c>
      <c r="I10" s="85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85"/>
      <c r="R10" s="8"/>
    </row>
    <row r="11" spans="1:26">
      <c r="A11" s="82"/>
      <c r="B11" s="82"/>
      <c r="C11" s="85"/>
      <c r="D11" s="30" t="s">
        <v>14</v>
      </c>
      <c r="E11" s="4" t="s">
        <v>14</v>
      </c>
      <c r="F11" s="85"/>
      <c r="G11" s="30" t="s">
        <v>16</v>
      </c>
      <c r="H11" s="6"/>
      <c r="I11" s="85"/>
      <c r="J11" s="6"/>
      <c r="K11" s="6"/>
      <c r="L11" s="12" t="s">
        <v>2</v>
      </c>
      <c r="M11" s="4" t="s">
        <v>17</v>
      </c>
      <c r="N11" s="6"/>
      <c r="O11" s="85"/>
      <c r="R11" s="11"/>
      <c r="T11" s="11"/>
      <c r="U11" s="7"/>
    </row>
    <row r="12" spans="1:26" ht="15.6" customHeight="1" thickBot="1">
      <c r="A12" s="82"/>
      <c r="B12" s="83"/>
      <c r="C12" s="86"/>
      <c r="D12" s="31"/>
      <c r="E12" s="5" t="s">
        <v>2</v>
      </c>
      <c r="F12" s="86"/>
      <c r="G12" s="31" t="s">
        <v>17</v>
      </c>
      <c r="H12" s="32"/>
      <c r="I12" s="86"/>
      <c r="J12" s="32"/>
      <c r="K12" s="32"/>
      <c r="L12" s="32"/>
      <c r="M12" s="32"/>
      <c r="N12" s="32"/>
      <c r="O12" s="86"/>
      <c r="R12" s="36"/>
      <c r="S12" s="34"/>
      <c r="T12" s="36"/>
      <c r="U12" s="35"/>
      <c r="V12" s="35"/>
      <c r="W12" s="33"/>
      <c r="X12" s="35"/>
      <c r="Y12" s="8"/>
    </row>
    <row r="13" spans="1:26" s="34" customFormat="1" ht="25.35" customHeight="1">
      <c r="A13" s="37">
        <v>1</v>
      </c>
      <c r="B13" s="51" t="s">
        <v>40</v>
      </c>
      <c r="C13" s="46" t="s">
        <v>49</v>
      </c>
      <c r="D13" s="45">
        <v>5276.98</v>
      </c>
      <c r="E13" s="43" t="s">
        <v>30</v>
      </c>
      <c r="F13" s="43" t="s">
        <v>30</v>
      </c>
      <c r="G13" s="45">
        <v>1371</v>
      </c>
      <c r="H13" s="43">
        <v>39</v>
      </c>
      <c r="I13" s="43">
        <f t="shared" ref="I13:I19" si="0">G13/H13</f>
        <v>35.153846153846153</v>
      </c>
      <c r="J13" s="43">
        <v>6</v>
      </c>
      <c r="K13" s="43">
        <v>0</v>
      </c>
      <c r="L13" s="45">
        <v>5276.98</v>
      </c>
      <c r="M13" s="45">
        <v>1371</v>
      </c>
      <c r="N13" s="41" t="s">
        <v>41</v>
      </c>
      <c r="O13" s="38" t="s">
        <v>34</v>
      </c>
      <c r="P13" s="36"/>
      <c r="R13" s="42"/>
      <c r="T13" s="36"/>
      <c r="U13" s="35"/>
      <c r="V13" s="35"/>
      <c r="W13" s="35"/>
      <c r="X13" s="35"/>
      <c r="Y13" s="36"/>
      <c r="Z13" s="35"/>
    </row>
    <row r="14" spans="1:26" s="34" customFormat="1" ht="25.35" customHeight="1">
      <c r="A14" s="37">
        <v>2</v>
      </c>
      <c r="B14" s="49" t="s">
        <v>40</v>
      </c>
      <c r="C14" s="46" t="s">
        <v>52</v>
      </c>
      <c r="D14" s="45">
        <v>2695.05</v>
      </c>
      <c r="E14" s="43" t="s">
        <v>30</v>
      </c>
      <c r="F14" s="43" t="s">
        <v>30</v>
      </c>
      <c r="G14" s="45">
        <v>834</v>
      </c>
      <c r="H14" s="50">
        <v>39</v>
      </c>
      <c r="I14" s="43">
        <f t="shared" si="0"/>
        <v>21.384615384615383</v>
      </c>
      <c r="J14" s="43">
        <v>8</v>
      </c>
      <c r="K14" s="66">
        <v>0</v>
      </c>
      <c r="L14" s="45">
        <v>2695</v>
      </c>
      <c r="M14" s="45">
        <v>834</v>
      </c>
      <c r="N14" s="52" t="s">
        <v>41</v>
      </c>
      <c r="O14" s="38" t="s">
        <v>32</v>
      </c>
      <c r="P14" s="36"/>
      <c r="R14" s="42"/>
      <c r="T14" s="36"/>
      <c r="U14" s="35"/>
      <c r="V14" s="35"/>
      <c r="W14" s="35"/>
      <c r="X14" s="35"/>
      <c r="Y14" s="36"/>
      <c r="Z14" s="35"/>
    </row>
    <row r="15" spans="1:26" s="34" customFormat="1" ht="25.35" customHeight="1">
      <c r="A15" s="37">
        <v>3</v>
      </c>
      <c r="B15" s="49" t="s">
        <v>40</v>
      </c>
      <c r="C15" s="53" t="s">
        <v>44</v>
      </c>
      <c r="D15" s="57">
        <v>2180.6999999999998</v>
      </c>
      <c r="E15" s="43" t="s">
        <v>30</v>
      </c>
      <c r="F15" s="43" t="s">
        <v>30</v>
      </c>
      <c r="G15" s="57">
        <v>642</v>
      </c>
      <c r="H15" s="43">
        <v>24</v>
      </c>
      <c r="I15" s="56">
        <f t="shared" si="0"/>
        <v>26.75</v>
      </c>
      <c r="J15" s="43">
        <v>7</v>
      </c>
      <c r="K15" s="66">
        <v>0</v>
      </c>
      <c r="L15" s="57">
        <v>2180.6999999999998</v>
      </c>
      <c r="M15" s="57">
        <v>642</v>
      </c>
      <c r="N15" s="52" t="s">
        <v>41</v>
      </c>
      <c r="O15" s="54" t="s">
        <v>43</v>
      </c>
      <c r="P15" s="36"/>
      <c r="R15" s="42"/>
      <c r="T15" s="36"/>
      <c r="U15" s="35"/>
      <c r="V15" s="35"/>
      <c r="W15" s="35"/>
      <c r="X15" s="35"/>
      <c r="Y15" s="36"/>
      <c r="Z15" s="35"/>
    </row>
    <row r="16" spans="1:26" s="58" customFormat="1" ht="25.35" customHeight="1">
      <c r="A16" s="62">
        <v>4</v>
      </c>
      <c r="B16" s="49" t="s">
        <v>40</v>
      </c>
      <c r="C16" s="67" t="s">
        <v>56</v>
      </c>
      <c r="D16" s="68">
        <v>2150.0500000000002</v>
      </c>
      <c r="E16" s="66" t="s">
        <v>30</v>
      </c>
      <c r="F16" s="66" t="s">
        <v>30</v>
      </c>
      <c r="G16" s="68">
        <v>615</v>
      </c>
      <c r="H16" s="66">
        <v>26</v>
      </c>
      <c r="I16" s="66">
        <f t="shared" si="0"/>
        <v>23.653846153846153</v>
      </c>
      <c r="J16" s="66">
        <v>8</v>
      </c>
      <c r="K16" s="66">
        <v>0</v>
      </c>
      <c r="L16" s="68">
        <v>2150.0500000000002</v>
      </c>
      <c r="M16" s="68">
        <v>615</v>
      </c>
      <c r="N16" s="64" t="s">
        <v>41</v>
      </c>
      <c r="O16" s="63" t="s">
        <v>57</v>
      </c>
      <c r="P16" s="60"/>
      <c r="R16" s="65"/>
      <c r="T16" s="60"/>
      <c r="U16" s="59"/>
      <c r="V16" s="59"/>
      <c r="W16" s="59"/>
      <c r="X16" s="59"/>
      <c r="Y16" s="60"/>
      <c r="Z16" s="59"/>
    </row>
    <row r="17" spans="1:26" s="34" customFormat="1" ht="25.35" customHeight="1">
      <c r="A17" s="62">
        <v>5</v>
      </c>
      <c r="B17" s="51" t="s">
        <v>40</v>
      </c>
      <c r="C17" s="67" t="s">
        <v>51</v>
      </c>
      <c r="D17" s="57">
        <v>1303.1500000000001</v>
      </c>
      <c r="E17" s="43" t="s">
        <v>30</v>
      </c>
      <c r="F17" s="43" t="s">
        <v>30</v>
      </c>
      <c r="G17" s="57">
        <v>376</v>
      </c>
      <c r="H17" s="50">
        <v>20</v>
      </c>
      <c r="I17" s="56">
        <f t="shared" si="0"/>
        <v>18.8</v>
      </c>
      <c r="J17" s="43">
        <v>6</v>
      </c>
      <c r="K17" s="66">
        <v>0</v>
      </c>
      <c r="L17" s="57">
        <v>1303</v>
      </c>
      <c r="M17" s="57">
        <v>376</v>
      </c>
      <c r="N17" s="41" t="s">
        <v>41</v>
      </c>
      <c r="O17" s="54" t="s">
        <v>53</v>
      </c>
      <c r="P17" s="36"/>
      <c r="R17" s="42"/>
      <c r="T17" s="36"/>
      <c r="U17" s="35"/>
      <c r="V17" s="35"/>
      <c r="W17" s="35"/>
      <c r="X17" s="35"/>
      <c r="Y17" s="36"/>
      <c r="Z17" s="35"/>
    </row>
    <row r="18" spans="1:26" s="58" customFormat="1" ht="24.75" customHeight="1">
      <c r="A18" s="62">
        <v>6</v>
      </c>
      <c r="B18" s="51" t="s">
        <v>40</v>
      </c>
      <c r="C18" s="46" t="s">
        <v>59</v>
      </c>
      <c r="D18" s="68">
        <v>868.9</v>
      </c>
      <c r="E18" s="66" t="s">
        <v>30</v>
      </c>
      <c r="F18" s="66" t="s">
        <v>30</v>
      </c>
      <c r="G18" s="68">
        <v>181</v>
      </c>
      <c r="H18" s="66" t="s">
        <v>30</v>
      </c>
      <c r="I18" s="66" t="s">
        <v>30</v>
      </c>
      <c r="J18" s="66">
        <v>5</v>
      </c>
      <c r="K18" s="66">
        <v>0</v>
      </c>
      <c r="L18" s="68">
        <v>868.9</v>
      </c>
      <c r="M18" s="68">
        <v>181</v>
      </c>
      <c r="N18" s="64" t="s">
        <v>41</v>
      </c>
      <c r="O18" s="63" t="s">
        <v>60</v>
      </c>
      <c r="P18" s="60"/>
      <c r="R18" s="65"/>
      <c r="T18" s="60"/>
      <c r="U18" s="59"/>
      <c r="V18" s="59"/>
      <c r="W18" s="59"/>
      <c r="X18" s="59"/>
      <c r="Y18" s="60"/>
      <c r="Z18" s="59"/>
    </row>
    <row r="19" spans="1:26" s="34" customFormat="1" ht="24.75" customHeight="1">
      <c r="A19" s="62">
        <v>7</v>
      </c>
      <c r="B19" s="51" t="s">
        <v>40</v>
      </c>
      <c r="C19" s="46" t="s">
        <v>48</v>
      </c>
      <c r="D19" s="57">
        <v>855.55</v>
      </c>
      <c r="E19" s="43" t="s">
        <v>30</v>
      </c>
      <c r="F19" s="43" t="s">
        <v>30</v>
      </c>
      <c r="G19" s="57">
        <v>271</v>
      </c>
      <c r="H19" s="43">
        <v>26</v>
      </c>
      <c r="I19" s="43">
        <f t="shared" si="0"/>
        <v>10.423076923076923</v>
      </c>
      <c r="J19" s="43">
        <v>6</v>
      </c>
      <c r="K19" s="66">
        <v>0</v>
      </c>
      <c r="L19" s="57">
        <v>855.55</v>
      </c>
      <c r="M19" s="57">
        <v>271</v>
      </c>
      <c r="N19" s="41" t="s">
        <v>41</v>
      </c>
      <c r="O19" s="54" t="s">
        <v>34</v>
      </c>
      <c r="P19" s="36"/>
      <c r="R19" s="42"/>
      <c r="T19" s="36"/>
      <c r="U19" s="35"/>
      <c r="V19" s="35"/>
      <c r="W19" s="35"/>
      <c r="X19" s="35"/>
      <c r="Y19" s="36"/>
      <c r="Z19" s="35"/>
    </row>
    <row r="20" spans="1:26" s="34" customFormat="1" ht="24.75" customHeight="1">
      <c r="A20" s="62">
        <v>8</v>
      </c>
      <c r="B20" s="49" t="s">
        <v>40</v>
      </c>
      <c r="C20" s="67" t="s">
        <v>42</v>
      </c>
      <c r="D20" s="68">
        <v>585</v>
      </c>
      <c r="E20" s="43" t="s">
        <v>30</v>
      </c>
      <c r="F20" s="43" t="s">
        <v>30</v>
      </c>
      <c r="G20" s="68">
        <v>196</v>
      </c>
      <c r="H20" s="43" t="s">
        <v>30</v>
      </c>
      <c r="I20" s="43" t="s">
        <v>30</v>
      </c>
      <c r="J20" s="43">
        <v>5</v>
      </c>
      <c r="K20" s="66">
        <v>0</v>
      </c>
      <c r="L20" s="68">
        <v>585</v>
      </c>
      <c r="M20" s="68">
        <v>196</v>
      </c>
      <c r="N20" s="55" t="s">
        <v>41</v>
      </c>
      <c r="O20" s="63" t="s">
        <v>31</v>
      </c>
      <c r="P20" s="36"/>
      <c r="R20" s="42"/>
      <c r="T20" s="36"/>
      <c r="U20" s="35"/>
      <c r="V20" s="35"/>
      <c r="W20" s="35"/>
      <c r="X20" s="35"/>
      <c r="Y20" s="36"/>
      <c r="Z20" s="35"/>
    </row>
    <row r="21" spans="1:26" s="34" customFormat="1" ht="24.75" customHeight="1">
      <c r="A21" s="62">
        <v>9</v>
      </c>
      <c r="B21" s="69" t="s">
        <v>30</v>
      </c>
      <c r="C21" s="46" t="s">
        <v>45</v>
      </c>
      <c r="D21" s="68">
        <v>155.15</v>
      </c>
      <c r="E21" s="43" t="s">
        <v>30</v>
      </c>
      <c r="F21" s="43" t="s">
        <v>30</v>
      </c>
      <c r="G21" s="68">
        <v>26</v>
      </c>
      <c r="H21" s="43">
        <v>2</v>
      </c>
      <c r="I21" s="43">
        <f>G21/H21</f>
        <v>13</v>
      </c>
      <c r="J21" s="43">
        <v>1</v>
      </c>
      <c r="K21" s="43" t="s">
        <v>30</v>
      </c>
      <c r="L21" s="68">
        <v>1774.54</v>
      </c>
      <c r="M21" s="68">
        <v>289</v>
      </c>
      <c r="N21" s="55">
        <v>44141</v>
      </c>
      <c r="O21" s="63" t="s">
        <v>43</v>
      </c>
      <c r="P21" s="36"/>
      <c r="R21" s="42"/>
      <c r="T21" s="36"/>
      <c r="U21" s="35"/>
      <c r="V21" s="35"/>
      <c r="W21" s="35"/>
      <c r="X21" s="35"/>
      <c r="Y21" s="36"/>
      <c r="Z21" s="35"/>
    </row>
    <row r="22" spans="1:26" s="34" customFormat="1" ht="24.75" customHeight="1">
      <c r="A22" s="62">
        <v>10</v>
      </c>
      <c r="B22" s="56" t="s">
        <v>30</v>
      </c>
      <c r="C22" s="46" t="s">
        <v>50</v>
      </c>
      <c r="D22" s="68">
        <v>142.30000000000001</v>
      </c>
      <c r="E22" s="43" t="s">
        <v>30</v>
      </c>
      <c r="F22" s="43" t="s">
        <v>30</v>
      </c>
      <c r="G22" s="68">
        <v>25</v>
      </c>
      <c r="H22" s="50">
        <v>4</v>
      </c>
      <c r="I22" s="43">
        <f>G22/H22</f>
        <v>6.25</v>
      </c>
      <c r="J22" s="43">
        <v>2</v>
      </c>
      <c r="K22" s="66" t="s">
        <v>30</v>
      </c>
      <c r="L22" s="68">
        <v>880</v>
      </c>
      <c r="M22" s="68">
        <v>162</v>
      </c>
      <c r="N22" s="41">
        <v>44141</v>
      </c>
      <c r="O22" s="63" t="s">
        <v>33</v>
      </c>
      <c r="P22" s="36"/>
      <c r="R22" s="42"/>
      <c r="T22" s="36"/>
      <c r="U22" s="35"/>
      <c r="V22" s="35"/>
      <c r="W22" s="35"/>
      <c r="X22" s="35"/>
      <c r="Y22" s="36"/>
      <c r="Z22" s="35"/>
    </row>
    <row r="23" spans="1:26" s="34" customFormat="1" ht="25.35" customHeight="1">
      <c r="A23" s="16"/>
      <c r="B23" s="16"/>
      <c r="C23" s="39" t="s">
        <v>29</v>
      </c>
      <c r="D23" s="40">
        <f>SUM(D13:D22)</f>
        <v>16212.829999999996</v>
      </c>
      <c r="E23" s="66" t="s">
        <v>30</v>
      </c>
      <c r="F23" s="66" t="s">
        <v>30</v>
      </c>
      <c r="G23" s="61">
        <f t="shared" ref="G23" si="1">SUM(G13:G22)</f>
        <v>4537</v>
      </c>
      <c r="H23" s="40"/>
      <c r="I23" s="19"/>
      <c r="J23" s="18"/>
      <c r="K23" s="20"/>
      <c r="L23" s="21"/>
      <c r="M23" s="25"/>
      <c r="N23" s="22"/>
      <c r="O23" s="26"/>
      <c r="P23" s="36"/>
      <c r="R23" s="36"/>
    </row>
    <row r="24" spans="1:26" s="34" customFormat="1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s="34" customFormat="1" ht="24.75" customHeight="1">
      <c r="A25" s="62">
        <v>11</v>
      </c>
      <c r="B25" s="66" t="s">
        <v>30</v>
      </c>
      <c r="C25" s="67" t="s">
        <v>47</v>
      </c>
      <c r="D25" s="68">
        <v>92.3</v>
      </c>
      <c r="E25" s="43" t="s">
        <v>30</v>
      </c>
      <c r="F25" s="43" t="s">
        <v>30</v>
      </c>
      <c r="G25" s="68">
        <v>34</v>
      </c>
      <c r="H25" s="69">
        <v>11</v>
      </c>
      <c r="I25" s="43">
        <f>G25/H25</f>
        <v>3.0909090909090908</v>
      </c>
      <c r="J25" s="43">
        <v>2</v>
      </c>
      <c r="K25" s="43" t="s">
        <v>30</v>
      </c>
      <c r="L25" s="68">
        <v>63908.97</v>
      </c>
      <c r="M25" s="68">
        <v>13781</v>
      </c>
      <c r="N25" s="41">
        <v>44113</v>
      </c>
      <c r="O25" s="63" t="s">
        <v>27</v>
      </c>
      <c r="P25" s="36"/>
      <c r="R25" s="42"/>
      <c r="T25" s="36"/>
      <c r="U25" s="35"/>
      <c r="V25" s="35"/>
      <c r="W25" s="35"/>
      <c r="X25" s="35"/>
      <c r="Y25" s="36"/>
      <c r="Z25" s="35"/>
    </row>
    <row r="26" spans="1:26" s="34" customFormat="1" ht="24.75" customHeight="1">
      <c r="A26" s="62">
        <v>11</v>
      </c>
      <c r="B26" s="69" t="s">
        <v>30</v>
      </c>
      <c r="C26" s="46" t="s">
        <v>46</v>
      </c>
      <c r="D26" s="68">
        <v>83.75</v>
      </c>
      <c r="E26" s="43" t="s">
        <v>30</v>
      </c>
      <c r="F26" s="43" t="s">
        <v>30</v>
      </c>
      <c r="G26" s="68">
        <v>17</v>
      </c>
      <c r="H26" s="69">
        <v>4</v>
      </c>
      <c r="I26" s="43">
        <f>G26/H26</f>
        <v>4.25</v>
      </c>
      <c r="J26" s="43">
        <v>1</v>
      </c>
      <c r="K26" s="43" t="s">
        <v>30</v>
      </c>
      <c r="L26" s="68">
        <v>111107.37</v>
      </c>
      <c r="M26" s="68">
        <v>22479</v>
      </c>
      <c r="N26" s="64">
        <v>44106</v>
      </c>
      <c r="O26" s="63" t="s">
        <v>43</v>
      </c>
      <c r="P26" s="36"/>
      <c r="R26" s="42"/>
      <c r="T26" s="36"/>
      <c r="U26" s="35"/>
      <c r="V26" s="35"/>
      <c r="W26" s="35"/>
      <c r="X26" s="35"/>
      <c r="Y26" s="36"/>
      <c r="Z26" s="35"/>
    </row>
    <row r="27" spans="1:26" s="34" customFormat="1" ht="24.75" customHeight="1">
      <c r="A27" s="62">
        <v>12</v>
      </c>
      <c r="B27" s="69" t="s">
        <v>30</v>
      </c>
      <c r="C27" s="67" t="s">
        <v>39</v>
      </c>
      <c r="D27" s="68">
        <v>48</v>
      </c>
      <c r="E27" s="43" t="s">
        <v>30</v>
      </c>
      <c r="F27" s="43" t="s">
        <v>30</v>
      </c>
      <c r="G27" s="68">
        <v>20</v>
      </c>
      <c r="H27" s="69" t="s">
        <v>30</v>
      </c>
      <c r="I27" s="43" t="s">
        <v>30</v>
      </c>
      <c r="J27" s="43">
        <v>1</v>
      </c>
      <c r="K27" s="43" t="s">
        <v>30</v>
      </c>
      <c r="L27" s="68">
        <v>13433</v>
      </c>
      <c r="M27" s="68">
        <v>2308</v>
      </c>
      <c r="N27" s="64">
        <v>44127</v>
      </c>
      <c r="O27" s="63" t="s">
        <v>31</v>
      </c>
      <c r="P27" s="36"/>
      <c r="R27" s="42"/>
      <c r="T27" s="36"/>
      <c r="U27" s="35"/>
      <c r="V27" s="35"/>
      <c r="W27" s="35"/>
      <c r="X27" s="35"/>
      <c r="Y27" s="36"/>
      <c r="Z27" s="35"/>
    </row>
    <row r="28" spans="1:26" ht="25.35" customHeight="1">
      <c r="A28" s="16"/>
      <c r="B28" s="16"/>
      <c r="C28" s="39" t="s">
        <v>58</v>
      </c>
      <c r="D28" s="17">
        <f>SUM(D23:D27)</f>
        <v>16436.879999999997</v>
      </c>
      <c r="E28" s="66" t="s">
        <v>30</v>
      </c>
      <c r="F28" s="66" t="s">
        <v>30</v>
      </c>
      <c r="G28" s="61">
        <f t="shared" ref="G28" si="2">SUM(G23:G27)</f>
        <v>4608</v>
      </c>
      <c r="H28" s="17"/>
      <c r="I28" s="19"/>
      <c r="J28" s="18"/>
      <c r="K28" s="20"/>
      <c r="L28" s="21"/>
      <c r="M28" s="25"/>
      <c r="N28" s="22"/>
      <c r="O28" s="26"/>
      <c r="Q28" s="34"/>
      <c r="R28" s="34"/>
      <c r="S28" s="34"/>
      <c r="T28" s="34"/>
      <c r="U28" s="34"/>
      <c r="W28" s="34"/>
    </row>
    <row r="29" spans="1:26" ht="23.1" customHeight="1">
      <c r="V29" s="34"/>
    </row>
    <row r="30" spans="1:26" ht="17.25" customHeight="1">
      <c r="P30" s="34"/>
      <c r="Y30" s="34"/>
    </row>
    <row r="44" spans="16:18">
      <c r="R44" s="11"/>
    </row>
    <row r="47" spans="16:18">
      <c r="P47" s="11"/>
    </row>
    <row r="51" ht="12" customHeight="1"/>
  </sheetData>
  <sortState xmlns:xlrd2="http://schemas.microsoft.com/office/spreadsheetml/2017/richdata2" ref="B13:O27">
    <sortCondition descending="1" ref="D13:D27"/>
  </sortState>
  <mergeCells count="18">
    <mergeCell ref="H5:H8"/>
    <mergeCell ref="I5:I8"/>
    <mergeCell ref="O5:O8"/>
    <mergeCell ref="A5:A8"/>
    <mergeCell ref="B5:B8"/>
    <mergeCell ref="C5:C8"/>
    <mergeCell ref="F5:F8"/>
    <mergeCell ref="A9:A12"/>
    <mergeCell ref="B9:B12"/>
    <mergeCell ref="C9:C12"/>
    <mergeCell ref="F9:F12"/>
    <mergeCell ref="I9:I12"/>
    <mergeCell ref="O9:O12"/>
    <mergeCell ref="J5:J8"/>
    <mergeCell ref="K5:K8"/>
    <mergeCell ref="M5:M8"/>
    <mergeCell ref="L5:L8"/>
    <mergeCell ref="N5:N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02F31A8F31CD2D458B1820EC8E9439A8" ma:contentTypeVersion="4" ma:contentTypeDescription="Kurkite naują dokumentą." ma:contentTypeScope="" ma:versionID="0b8e69b05e37bb016ce66936420bb9f9">
  <xsd:schema xmlns:xsd="http://www.w3.org/2001/XMLSchema" xmlns:xs="http://www.w3.org/2001/XMLSchema" xmlns:p="http://schemas.microsoft.com/office/2006/metadata/properties" xmlns:ns3="2e073065-020e-4dce-99c7-95e5c43123bb" targetNamespace="http://schemas.microsoft.com/office/2006/metadata/properties" ma:root="true" ma:fieldsID="e3781e86f90e9808efb857dffe9517c8" ns3:_="">
    <xsd:import namespace="2e073065-020e-4dce-99c7-95e5c43123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73065-020e-4dce-99c7-95e5c43123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5202E3-D106-493F-9DF2-62E06BFD5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073065-020e-4dce-99c7-95e5c4312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EA2D6C-D3E2-4802-95F0-36A1F7851935}">
  <ds:schemaRefs>
    <ds:schemaRef ds:uri="2e073065-020e-4dce-99c7-95e5c43123bb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A5DD678-93FD-4FE5-86AB-1A3548741E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05.07-05.13</vt:lpstr>
      <vt:lpstr>04.30-05.06</vt:lpstr>
      <vt:lpstr>04.28-29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Justė Bulytė</cp:lastModifiedBy>
  <cp:lastPrinted>2016-09-19T08:07:15Z</cp:lastPrinted>
  <dcterms:created xsi:type="dcterms:W3CDTF">2014-10-03T07:40:56Z</dcterms:created>
  <dcterms:modified xsi:type="dcterms:W3CDTF">2021-05-14T11:51:51Z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0x01010002F31A8F31CD2D458B1820EC8E9439A8</vt:lpwstr>
  </property>
</Properties>
</file>