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"/>
    </mc:Choice>
  </mc:AlternateContent>
  <xr:revisionPtr revIDLastSave="317" documentId="8_{B32B9C2E-F2AD-4DFA-BC03-EE4E2CBA39C6}" xr6:coauthVersionLast="45" xr6:coauthVersionMax="45" xr10:uidLastSave="{2BC985A0-C9A2-43EF-AC38-63A3272760D8}"/>
  <bookViews>
    <workbookView xWindow="-120" yWindow="-120" windowWidth="29040" windowHeight="15840" xr2:uid="{00000000-000D-0000-FFFF-FFFF00000000}"/>
  </bookViews>
  <sheets>
    <sheet name="05.28-06.03" sheetId="6" r:id="rId1"/>
    <sheet name="05.21-05.27" sheetId="5" r:id="rId2"/>
    <sheet name="05.14-05.20" sheetId="4" r:id="rId3"/>
    <sheet name="05.07-05.13" sheetId="3" r:id="rId4"/>
    <sheet name="04.30-05.06" sheetId="2" r:id="rId5"/>
    <sheet name="04.28-29" sheetId="1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6" l="1"/>
  <c r="G53" i="6"/>
  <c r="E53" i="6"/>
  <c r="D53" i="6"/>
  <c r="F47" i="6"/>
  <c r="E47" i="6"/>
  <c r="G47" i="6"/>
  <c r="D47" i="6"/>
  <c r="F35" i="6"/>
  <c r="E35" i="6"/>
  <c r="G35" i="6"/>
  <c r="D35" i="6"/>
  <c r="F23" i="6"/>
  <c r="E23" i="6"/>
  <c r="G23" i="6"/>
  <c r="D23" i="6"/>
  <c r="L26" i="6"/>
  <c r="D26" i="6"/>
  <c r="I37" i="6"/>
  <c r="I52" i="6"/>
  <c r="I19" i="6"/>
  <c r="I49" i="6"/>
  <c r="F32" i="6"/>
  <c r="I28" i="6" l="1"/>
  <c r="I18" i="6"/>
  <c r="I15" i="6"/>
  <c r="I13" i="6"/>
  <c r="F22" i="6" l="1"/>
  <c r="F20" i="6"/>
  <c r="F17" i="6"/>
  <c r="F25" i="6"/>
  <c r="F31" i="6"/>
  <c r="F34" i="6"/>
  <c r="F21" i="6"/>
  <c r="F30" i="6"/>
  <c r="F29" i="6"/>
  <c r="F50" i="6"/>
  <c r="F38" i="6"/>
  <c r="F41" i="6"/>
  <c r="F43" i="6"/>
  <c r="F44" i="6"/>
  <c r="F33" i="6"/>
  <c r="F39" i="6"/>
  <c r="F40" i="6"/>
  <c r="F45" i="6"/>
  <c r="F46" i="6"/>
  <c r="F14" i="6"/>
  <c r="F51" i="6"/>
  <c r="I42" i="6"/>
  <c r="F42" i="6"/>
  <c r="I46" i="6"/>
  <c r="I39" i="6"/>
  <c r="I44" i="6"/>
  <c r="I38" i="6"/>
  <c r="I50" i="6"/>
  <c r="I29" i="6"/>
  <c r="I30" i="6"/>
  <c r="I21" i="6"/>
  <c r="I34" i="6"/>
  <c r="I31" i="6"/>
  <c r="I25" i="6"/>
  <c r="I17" i="6"/>
  <c r="I22" i="6"/>
  <c r="I16" i="6"/>
  <c r="F16" i="6"/>
  <c r="I14" i="6"/>
  <c r="F50" i="5"/>
  <c r="E50" i="5"/>
  <c r="G50" i="5"/>
  <c r="D50" i="5"/>
  <c r="F47" i="5"/>
  <c r="E47" i="5"/>
  <c r="G47" i="5"/>
  <c r="D47" i="5"/>
  <c r="F41" i="5"/>
  <c r="F40" i="5"/>
  <c r="F44" i="5"/>
  <c r="F42" i="4"/>
  <c r="E23" i="5" l="1"/>
  <c r="G23" i="5"/>
  <c r="D23" i="5"/>
  <c r="I19" i="5"/>
  <c r="I39" i="5"/>
  <c r="I37" i="5"/>
  <c r="D35" i="5" l="1"/>
  <c r="G35" i="5"/>
  <c r="E35" i="5"/>
  <c r="F23" i="5"/>
  <c r="I22" i="5"/>
  <c r="I20" i="5"/>
  <c r="I15" i="5"/>
  <c r="I13" i="5"/>
  <c r="F35" i="5" l="1"/>
  <c r="F17" i="5"/>
  <c r="F26" i="5"/>
  <c r="F28" i="5"/>
  <c r="F25" i="5"/>
  <c r="F29" i="5"/>
  <c r="F34" i="5"/>
  <c r="F27" i="5"/>
  <c r="F30" i="5"/>
  <c r="F32" i="5"/>
  <c r="F43" i="5"/>
  <c r="F33" i="5"/>
  <c r="F49" i="5"/>
  <c r="F38" i="5"/>
  <c r="F42" i="5"/>
  <c r="F46" i="5"/>
  <c r="F45" i="5"/>
  <c r="F14" i="5"/>
  <c r="I45" i="5"/>
  <c r="I42" i="5"/>
  <c r="I38" i="5"/>
  <c r="I49" i="5"/>
  <c r="I43" i="5"/>
  <c r="I32" i="5"/>
  <c r="I27" i="5"/>
  <c r="I34" i="5"/>
  <c r="I29" i="5"/>
  <c r="I25" i="5"/>
  <c r="I28" i="5"/>
  <c r="I26" i="5"/>
  <c r="I17" i="5"/>
  <c r="I18" i="5"/>
  <c r="F18" i="5"/>
  <c r="I14" i="5"/>
  <c r="I41" i="4" l="1"/>
  <c r="E23" i="4"/>
  <c r="D23" i="4"/>
  <c r="G23" i="4"/>
  <c r="I33" i="4"/>
  <c r="I38" i="4"/>
  <c r="I32" i="4"/>
  <c r="I20" i="4"/>
  <c r="I17" i="4"/>
  <c r="I13" i="4"/>
  <c r="F14" i="4"/>
  <c r="F15" i="4"/>
  <c r="F16" i="4"/>
  <c r="F19" i="4"/>
  <c r="F18" i="4"/>
  <c r="F25" i="4"/>
  <c r="F21" i="4"/>
  <c r="F26" i="4"/>
  <c r="F29" i="4"/>
  <c r="F28" i="4"/>
  <c r="F30" i="4"/>
  <c r="F40" i="4"/>
  <c r="F34" i="4"/>
  <c r="F37" i="4"/>
  <c r="F43" i="4"/>
  <c r="I39" i="4"/>
  <c r="F39" i="4"/>
  <c r="I43" i="4"/>
  <c r="I37" i="4"/>
  <c r="I30" i="4"/>
  <c r="I28" i="4"/>
  <c r="I29" i="4"/>
  <c r="I26" i="4"/>
  <c r="I21" i="4"/>
  <c r="I25" i="4"/>
  <c r="I18" i="4"/>
  <c r="I19" i="4"/>
  <c r="I16" i="4"/>
  <c r="I15" i="4"/>
  <c r="I14" i="4"/>
  <c r="D40" i="3"/>
  <c r="F35" i="3"/>
  <c r="E35" i="3"/>
  <c r="G35" i="3"/>
  <c r="D35" i="3"/>
  <c r="D23" i="3"/>
  <c r="E23" i="3"/>
  <c r="G23" i="3"/>
  <c r="F23" i="3"/>
  <c r="I34" i="3"/>
  <c r="F34" i="3"/>
  <c r="I38" i="3"/>
  <c r="F37" i="3"/>
  <c r="F17" i="3"/>
  <c r="F18" i="3"/>
  <c r="F20" i="3"/>
  <c r="F27" i="3"/>
  <c r="F28" i="3"/>
  <c r="F31" i="3"/>
  <c r="F32" i="3"/>
  <c r="F26" i="3"/>
  <c r="F33" i="3"/>
  <c r="F39" i="3"/>
  <c r="I21" i="3"/>
  <c r="I19" i="3"/>
  <c r="I16" i="3"/>
  <c r="I15" i="3"/>
  <c r="I14" i="3"/>
  <c r="I13" i="3"/>
  <c r="I37" i="3"/>
  <c r="I39" i="3"/>
  <c r="I26" i="3"/>
  <c r="I32" i="3"/>
  <c r="I31" i="3"/>
  <c r="I27" i="3"/>
  <c r="I20" i="3"/>
  <c r="I18" i="3"/>
  <c r="I17" i="3"/>
  <c r="I22" i="3"/>
  <c r="F22" i="3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F33" i="2" s="1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  <c r="E40" i="3"/>
  <c r="F40" i="3"/>
  <c r="G40" i="3"/>
  <c r="F23" i="4" l="1"/>
  <c r="G44" i="4"/>
  <c r="G35" i="4"/>
  <c r="F35" i="4"/>
  <c r="E44" i="4"/>
  <c r="E35" i="4"/>
  <c r="D35" i="4"/>
  <c r="D44" i="4"/>
  <c r="F44" i="4"/>
</calcChain>
</file>

<file path=xl/sharedStrings.xml><?xml version="1.0" encoding="utf-8"?>
<sst xmlns="http://schemas.openxmlformats.org/spreadsheetml/2006/main" count="911" uniqueCount="132">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</sst>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1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abSelected="1" zoomScale="60" zoomScaleNormal="60" workbookViewId="0"/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1"/>
      <c r="B5" s="111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2"/>
      <c r="B6" s="112"/>
      <c r="C6" s="115"/>
      <c r="D6" s="4" t="s">
        <v>128</v>
      </c>
      <c r="E6" s="4" t="s">
        <v>103</v>
      </c>
      <c r="F6" s="115"/>
      <c r="G6" s="4" t="s">
        <v>128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2"/>
      <c r="B7" s="112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3"/>
      <c r="B8" s="113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1"/>
      <c r="B9" s="111"/>
      <c r="C9" s="114" t="s">
        <v>13</v>
      </c>
      <c r="D9" s="104"/>
      <c r="E9" s="104"/>
      <c r="F9" s="114" t="s">
        <v>15</v>
      </c>
      <c r="G9" s="104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2"/>
      <c r="B10" s="112"/>
      <c r="C10" s="115"/>
      <c r="D10" s="105" t="s">
        <v>131</v>
      </c>
      <c r="E10" s="107" t="s">
        <v>104</v>
      </c>
      <c r="F10" s="115"/>
      <c r="G10" s="107" t="s">
        <v>131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2"/>
      <c r="B11" s="112"/>
      <c r="C11" s="115"/>
      <c r="D11" s="105" t="s">
        <v>14</v>
      </c>
      <c r="E11" s="4" t="s">
        <v>14</v>
      </c>
      <c r="F11" s="115"/>
      <c r="G11" s="105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2"/>
      <c r="B12" s="113"/>
      <c r="C12" s="116"/>
      <c r="D12" s="106"/>
      <c r="E12" s="5" t="s">
        <v>2</v>
      </c>
      <c r="F12" s="116"/>
      <c r="G12" s="106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 t="shared" ref="E23:G23" si="1">SUM(E13:E22)</f>
        <v>64826.37</v>
      </c>
      <c r="F23" s="108">
        <f>(D23-E23)/E23</f>
        <v>0.45543996987645607</v>
      </c>
      <c r="G23" s="61">
        <f t="shared" si="1"/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2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2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2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2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2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2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 t="shared" ref="E35:G35" si="3">SUM(E23:E34)</f>
        <v>91891.75</v>
      </c>
      <c r="F35" s="108">
        <f t="shared" si="2"/>
        <v>0.18992281679258488</v>
      </c>
      <c r="G35" s="61">
        <f t="shared" si="3"/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4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4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4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4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4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4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4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4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4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 t="shared" ref="E47:G47" si="5">SUM(E35:E46)</f>
        <v>99116.700000000012</v>
      </c>
      <c r="F47" s="108">
        <f t="shared" si="4"/>
        <v>0.15376066798026986</v>
      </c>
      <c r="G47" s="61">
        <f t="shared" si="5"/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 t="shared" ref="E53" si="6">SUM(E47:E52)</f>
        <v>101028.42000000001</v>
      </c>
      <c r="F53" s="108">
        <f t="shared" ref="F53" si="7">(D53-E53)/E53</f>
        <v>0.13490936510736307</v>
      </c>
      <c r="G53" s="61">
        <f t="shared" ref="G53" si="8"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I20" sqref="I2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1"/>
      <c r="B5" s="111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2"/>
      <c r="B6" s="112"/>
      <c r="C6" s="115"/>
      <c r="D6" s="4" t="s">
        <v>103</v>
      </c>
      <c r="E6" s="4" t="s">
        <v>95</v>
      </c>
      <c r="F6" s="115"/>
      <c r="G6" s="4" t="s">
        <v>103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2"/>
      <c r="B7" s="112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3"/>
      <c r="B8" s="113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1"/>
      <c r="B9" s="111"/>
      <c r="C9" s="114" t="s">
        <v>13</v>
      </c>
      <c r="D9" s="101"/>
      <c r="E9" s="101"/>
      <c r="F9" s="114" t="s">
        <v>15</v>
      </c>
      <c r="G9" s="101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>
      <c r="A10" s="112"/>
      <c r="B10" s="112"/>
      <c r="C10" s="115"/>
      <c r="D10" s="102" t="s">
        <v>104</v>
      </c>
      <c r="E10" s="102" t="s">
        <v>96</v>
      </c>
      <c r="F10" s="115"/>
      <c r="G10" s="102" t="s">
        <v>104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2"/>
      <c r="B11" s="112"/>
      <c r="C11" s="115"/>
      <c r="D11" s="102" t="s">
        <v>14</v>
      </c>
      <c r="E11" s="4" t="s">
        <v>14</v>
      </c>
      <c r="F11" s="115"/>
      <c r="G11" s="102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2"/>
      <c r="B12" s="113"/>
      <c r="C12" s="116"/>
      <c r="D12" s="103"/>
      <c r="E12" s="5" t="s">
        <v>2</v>
      </c>
      <c r="F12" s="116"/>
      <c r="G12" s="103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 t="shared" ref="F23" si="0"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1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1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1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1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1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1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 t="shared" ref="E35:G35" si="2">SUM(E23:E34)</f>
        <v>89563.96</v>
      </c>
      <c r="F35" s="108">
        <f>(D35-E35)/E35</f>
        <v>0.18577048178754055</v>
      </c>
      <c r="G35" s="61">
        <f t="shared" si="2"/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3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3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3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3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3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3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3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 t="shared" ref="E47:G47" si="4">SUM(E35:E46)</f>
        <v>94112.98000000001</v>
      </c>
      <c r="F47" s="108">
        <f t="shared" si="3"/>
        <v>0.14995880483223467</v>
      </c>
      <c r="G47" s="61">
        <f t="shared" si="4"/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 t="shared" ref="E50:G50" si="5">SUM(E47:E49)</f>
        <v>95221.180000000008</v>
      </c>
      <c r="F50" s="108">
        <f>(D50-E50)/E50</f>
        <v>0.13669196285952365</v>
      </c>
      <c r="G50" s="61">
        <f t="shared" si="5"/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M42" sqref="M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1"/>
      <c r="B5" s="111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2"/>
      <c r="B6" s="112"/>
      <c r="C6" s="115"/>
      <c r="D6" s="4" t="s">
        <v>95</v>
      </c>
      <c r="E6" s="4" t="s">
        <v>81</v>
      </c>
      <c r="F6" s="115"/>
      <c r="G6" s="4" t="s">
        <v>95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2"/>
      <c r="B7" s="112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3"/>
      <c r="B8" s="113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1"/>
      <c r="B9" s="111"/>
      <c r="C9" s="114" t="s">
        <v>13</v>
      </c>
      <c r="D9" s="81"/>
      <c r="E9" s="81"/>
      <c r="F9" s="114" t="s">
        <v>15</v>
      </c>
      <c r="G9" s="81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>
      <c r="A10" s="112"/>
      <c r="B10" s="112"/>
      <c r="C10" s="115"/>
      <c r="D10" s="82" t="s">
        <v>96</v>
      </c>
      <c r="E10" s="82" t="s">
        <v>82</v>
      </c>
      <c r="F10" s="115"/>
      <c r="G10" s="82" t="s">
        <v>96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2"/>
      <c r="B11" s="112"/>
      <c r="C11" s="115"/>
      <c r="D11" s="82" t="s">
        <v>14</v>
      </c>
      <c r="E11" s="4" t="s">
        <v>14</v>
      </c>
      <c r="F11" s="115"/>
      <c r="G11" s="82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2"/>
      <c r="B12" s="113"/>
      <c r="C12" s="116"/>
      <c r="D12" s="83"/>
      <c r="E12" s="5" t="s">
        <v>2</v>
      </c>
      <c r="F12" s="116"/>
      <c r="G12" s="83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 t="shared" ref="E23:G23" si="1">SUM(E13:E22)</f>
        <v>91030.640000000014</v>
      </c>
      <c r="F23" s="93">
        <f t="shared" ref="F23" si="2">(D23-E23)/E23</f>
        <v>-5.8738793883026774E-2</v>
      </c>
      <c r="G23" s="61">
        <f t="shared" si="1"/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 t="shared" ref="I41" si="3"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 t="shared" ref="F42" si="4"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1"/>
      <c r="B5" s="111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2"/>
      <c r="B6" s="112"/>
      <c r="C6" s="115"/>
      <c r="D6" s="4" t="s">
        <v>81</v>
      </c>
      <c r="E6" s="4" t="s">
        <v>63</v>
      </c>
      <c r="F6" s="115"/>
      <c r="G6" s="4" t="s">
        <v>81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2"/>
      <c r="B7" s="112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3"/>
      <c r="B8" s="113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1"/>
      <c r="B9" s="111"/>
      <c r="C9" s="114" t="s">
        <v>13</v>
      </c>
      <c r="D9" s="73"/>
      <c r="E9" s="73"/>
      <c r="F9" s="114" t="s">
        <v>15</v>
      </c>
      <c r="G9" s="73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2"/>
      <c r="B10" s="112"/>
      <c r="C10" s="115"/>
      <c r="D10" s="74" t="s">
        <v>82</v>
      </c>
      <c r="E10" s="74" t="s">
        <v>64</v>
      </c>
      <c r="F10" s="115"/>
      <c r="G10" s="74" t="s">
        <v>82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2"/>
      <c r="B11" s="112"/>
      <c r="C11" s="115"/>
      <c r="D11" s="74" t="s">
        <v>14</v>
      </c>
      <c r="E11" s="4" t="s">
        <v>14</v>
      </c>
      <c r="F11" s="115"/>
      <c r="G11" s="74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2"/>
      <c r="B12" s="113"/>
      <c r="C12" s="116"/>
      <c r="D12" s="75"/>
      <c r="E12" s="5" t="s">
        <v>2</v>
      </c>
      <c r="F12" s="116"/>
      <c r="G12" s="75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 t="shared" ref="E23:G23" si="1">SUM(E13:E22)</f>
        <v>62876.22</v>
      </c>
      <c r="F23" s="93">
        <f>(D23-E23)/E23</f>
        <v>0.80330942286288853</v>
      </c>
      <c r="G23" s="61">
        <f t="shared" si="1"/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 t="shared" ref="F31:F35" si="2"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 t="shared" si="2"/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 t="shared" si="2"/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 t="shared" si="2"/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 t="shared" ref="E35:G35" si="3">SUM(E23:E34)</f>
        <v>81011.83</v>
      </c>
      <c r="F35" s="93">
        <f t="shared" si="2"/>
        <v>0.52866538133998486</v>
      </c>
      <c r="G35" s="61">
        <f t="shared" si="3"/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 t="shared" ref="E40:G40" si="4">SUM(E35:E39)</f>
        <v>81348.23</v>
      </c>
      <c r="F40" s="93">
        <f>(D40-E40)/E40</f>
        <v>0.52295360329290552</v>
      </c>
      <c r="G40" s="61">
        <f t="shared" si="4"/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1"/>
      <c r="B5" s="111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2"/>
      <c r="B6" s="112"/>
      <c r="C6" s="115"/>
      <c r="D6" s="4" t="s">
        <v>63</v>
      </c>
      <c r="E6" s="4" t="s">
        <v>54</v>
      </c>
      <c r="F6" s="115"/>
      <c r="G6" s="4" t="s">
        <v>63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2"/>
      <c r="B7" s="112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3"/>
      <c r="B8" s="113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1"/>
      <c r="B9" s="111"/>
      <c r="C9" s="114" t="s">
        <v>13</v>
      </c>
      <c r="D9" s="70"/>
      <c r="E9" s="70"/>
      <c r="F9" s="114" t="s">
        <v>15</v>
      </c>
      <c r="G9" s="70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2"/>
      <c r="B10" s="112"/>
      <c r="C10" s="115"/>
      <c r="D10" s="71" t="s">
        <v>64</v>
      </c>
      <c r="E10" s="71" t="s">
        <v>55</v>
      </c>
      <c r="F10" s="115"/>
      <c r="G10" s="71" t="s">
        <v>64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2"/>
      <c r="B11" s="112"/>
      <c r="C11" s="115"/>
      <c r="D11" s="71" t="s">
        <v>14</v>
      </c>
      <c r="E11" s="4" t="s">
        <v>14</v>
      </c>
      <c r="F11" s="115"/>
      <c r="G11" s="71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2"/>
      <c r="B12" s="113"/>
      <c r="C12" s="116"/>
      <c r="D12" s="72"/>
      <c r="E12" s="5" t="s">
        <v>2</v>
      </c>
      <c r="F12" s="116"/>
      <c r="G12" s="72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 t="shared" ref="I13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1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1"/>
        <v>1.9423138897840799</v>
      </c>
      <c r="G26" s="68">
        <v>77</v>
      </c>
      <c r="H26" s="69">
        <v>5</v>
      </c>
      <c r="I26" s="66">
        <f t="shared" ref="I26:I32" si="2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1"/>
        <v>1.0688685874912154</v>
      </c>
      <c r="G27" s="68">
        <v>48</v>
      </c>
      <c r="H27" s="76">
        <v>7</v>
      </c>
      <c r="I27" s="66">
        <f t="shared" si="2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2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2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2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2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1"/>
        <v>-0.625</v>
      </c>
      <c r="G32" s="68">
        <v>5</v>
      </c>
      <c r="H32" s="69">
        <v>1</v>
      </c>
      <c r="I32" s="66">
        <f t="shared" si="2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1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1"/>
      <c r="B5" s="111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2"/>
      <c r="B6" s="112"/>
      <c r="C6" s="115"/>
      <c r="D6" s="4" t="s">
        <v>54</v>
      </c>
      <c r="E6" s="4" t="s">
        <v>37</v>
      </c>
      <c r="F6" s="115"/>
      <c r="G6" s="4" t="s">
        <v>54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2"/>
      <c r="B7" s="112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3"/>
      <c r="B8" s="113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1"/>
      <c r="B9" s="111"/>
      <c r="C9" s="114" t="s">
        <v>13</v>
      </c>
      <c r="D9" s="29"/>
      <c r="E9" s="29"/>
      <c r="F9" s="114" t="s">
        <v>15</v>
      </c>
      <c r="G9" s="29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2"/>
      <c r="B10" s="112"/>
      <c r="C10" s="115"/>
      <c r="D10" s="44" t="s">
        <v>55</v>
      </c>
      <c r="E10" s="47" t="s">
        <v>38</v>
      </c>
      <c r="F10" s="115"/>
      <c r="G10" s="48" t="s">
        <v>55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2"/>
      <c r="B11" s="112"/>
      <c r="C11" s="115"/>
      <c r="D11" s="30" t="s">
        <v>14</v>
      </c>
      <c r="E11" s="4" t="s">
        <v>14</v>
      </c>
      <c r="F11" s="115"/>
      <c r="G11" s="30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11"/>
      <c r="T11" s="11"/>
      <c r="U11" s="7"/>
    </row>
    <row r="12" spans="1:26" ht="15.6" customHeight="1" thickBot="1">
      <c r="A12" s="112"/>
      <c r="B12" s="113"/>
      <c r="C12" s="116"/>
      <c r="D12" s="31"/>
      <c r="E12" s="5" t="s">
        <v>2</v>
      </c>
      <c r="F12" s="116"/>
      <c r="G12" s="31" t="s">
        <v>17</v>
      </c>
      <c r="H12" s="32"/>
      <c r="I12" s="116"/>
      <c r="J12" s="32"/>
      <c r="K12" s="32"/>
      <c r="L12" s="32"/>
      <c r="M12" s="32"/>
      <c r="N12" s="32"/>
      <c r="O12" s="116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2021-06-04T13:24:15Z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