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ste\Desktop\LKC\Ataskaitos platintojams\2021\Savaitgalio\"/>
    </mc:Choice>
  </mc:AlternateContent>
  <xr:revisionPtr revIDLastSave="0" documentId="8_{CE41363F-868B-4F30-9CCF-4703450E565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05.28-05.30" sheetId="5" r:id="rId1"/>
    <sheet name="05.21-05.23" sheetId="4" r:id="rId2"/>
    <sheet name="05.14-05.16" sheetId="3" r:id="rId3"/>
    <sheet name="05.07-05.09" sheetId="2" r:id="rId4"/>
    <sheet name="04.30-05.02" sheetId="1" r:id="rId5"/>
  </sheets>
  <calcPr calcId="191029" concurrentCalc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1" i="5" l="1"/>
  <c r="E41" i="5"/>
  <c r="G41" i="5"/>
  <c r="D41" i="5"/>
  <c r="F35" i="5"/>
  <c r="E35" i="5"/>
  <c r="G35" i="5"/>
  <c r="D35" i="5"/>
  <c r="I13" i="5"/>
  <c r="I15" i="5"/>
  <c r="I26" i="5"/>
  <c r="I18" i="5"/>
  <c r="F21" i="5"/>
  <c r="F17" i="5"/>
  <c r="F19" i="5"/>
  <c r="F22" i="5"/>
  <c r="F29" i="5"/>
  <c r="F20" i="5"/>
  <c r="F30" i="5"/>
  <c r="F31" i="5"/>
  <c r="F28" i="5"/>
  <c r="F27" i="5"/>
  <c r="F38" i="5"/>
  <c r="F40" i="5"/>
  <c r="F33" i="5"/>
  <c r="F37" i="5"/>
  <c r="F32" i="5"/>
  <c r="F39" i="5"/>
  <c r="F34" i="5"/>
  <c r="F14" i="5"/>
  <c r="G23" i="5"/>
  <c r="D23" i="5"/>
  <c r="E23" i="5"/>
  <c r="I34" i="5"/>
  <c r="I39" i="5"/>
  <c r="I32" i="5"/>
  <c r="I37" i="5"/>
  <c r="I33" i="5"/>
  <c r="I40" i="5"/>
  <c r="I27" i="5"/>
  <c r="I28" i="5"/>
  <c r="F23" i="5"/>
  <c r="I31" i="5"/>
  <c r="I20" i="5"/>
  <c r="I29" i="5"/>
  <c r="I22" i="5"/>
  <c r="I17" i="5"/>
  <c r="I21" i="5"/>
  <c r="I16" i="5"/>
  <c r="F16" i="5"/>
  <c r="I14" i="5"/>
  <c r="F41" i="4"/>
  <c r="E41" i="4"/>
  <c r="G41" i="4"/>
  <c r="D41" i="4"/>
  <c r="F35" i="4"/>
  <c r="E35" i="4"/>
  <c r="G35" i="4"/>
  <c r="D35" i="4"/>
  <c r="D23" i="4"/>
  <c r="E23" i="4"/>
  <c r="F23" i="4"/>
  <c r="G23" i="4"/>
  <c r="I22" i="4"/>
  <c r="I15" i="4"/>
  <c r="I19" i="4"/>
  <c r="I13" i="4"/>
  <c r="F18" i="4"/>
  <c r="F20" i="4"/>
  <c r="F25" i="4"/>
  <c r="F28" i="4"/>
  <c r="F29" i="4"/>
  <c r="F32" i="4"/>
  <c r="F27" i="4"/>
  <c r="F26" i="4"/>
  <c r="F30" i="4"/>
  <c r="F37" i="4"/>
  <c r="F39" i="4"/>
  <c r="F33" i="4"/>
  <c r="F34" i="4"/>
  <c r="F38" i="4"/>
  <c r="F14" i="4"/>
  <c r="I38" i="4"/>
  <c r="I34" i="4"/>
  <c r="I33" i="4"/>
  <c r="I39" i="4"/>
  <c r="I37" i="4"/>
  <c r="I30" i="4"/>
  <c r="I26" i="4"/>
  <c r="I32" i="4"/>
  <c r="I29" i="4"/>
  <c r="I28" i="4"/>
  <c r="I25" i="4"/>
  <c r="I20" i="4"/>
  <c r="I18" i="4"/>
  <c r="I16" i="4"/>
  <c r="F16" i="4"/>
  <c r="I14" i="4"/>
  <c r="I37" i="3"/>
  <c r="D40" i="3"/>
  <c r="E40" i="3"/>
  <c r="F40" i="3"/>
  <c r="G40" i="3"/>
  <c r="F35" i="3"/>
  <c r="E35" i="3"/>
  <c r="G35" i="3"/>
  <c r="D35" i="3"/>
  <c r="F23" i="3"/>
  <c r="E23" i="3"/>
  <c r="G23" i="3"/>
  <c r="D23" i="3"/>
  <c r="I33" i="3"/>
  <c r="I39" i="3"/>
  <c r="I13" i="3"/>
  <c r="I18" i="3"/>
  <c r="I20" i="3"/>
  <c r="F15" i="3"/>
  <c r="F14" i="3"/>
  <c r="F17" i="3"/>
  <c r="F19" i="3"/>
  <c r="F16" i="3"/>
  <c r="F25" i="3"/>
  <c r="F22" i="3"/>
  <c r="F26" i="3"/>
  <c r="F29" i="3"/>
  <c r="F27" i="3"/>
  <c r="F30" i="3"/>
  <c r="F32" i="3"/>
  <c r="F38" i="3"/>
  <c r="F31" i="3"/>
  <c r="I34" i="3"/>
  <c r="F34" i="3"/>
  <c r="I31" i="3"/>
  <c r="I30" i="3"/>
  <c r="I27" i="3"/>
  <c r="I29" i="3"/>
  <c r="I26" i="3"/>
  <c r="I22" i="3"/>
  <c r="I25" i="3"/>
  <c r="I16" i="3"/>
  <c r="I19" i="3"/>
  <c r="I17" i="3"/>
  <c r="I14" i="3"/>
  <c r="I15" i="3"/>
  <c r="D35" i="2"/>
  <c r="F35" i="2"/>
  <c r="E35" i="2"/>
  <c r="G35" i="2"/>
  <c r="F23" i="2"/>
  <c r="E23" i="2"/>
  <c r="G23" i="2"/>
  <c r="D23" i="2"/>
  <c r="I33" i="2"/>
  <c r="F26" i="2"/>
  <c r="I16" i="2"/>
  <c r="I19" i="2"/>
  <c r="I21" i="2"/>
  <c r="F29" i="2"/>
  <c r="F30" i="2"/>
  <c r="F25" i="2"/>
  <c r="F31" i="2"/>
  <c r="F34" i="2"/>
  <c r="F32" i="2"/>
  <c r="F17" i="2"/>
  <c r="F20" i="2"/>
  <c r="F18" i="2"/>
  <c r="I15" i="2"/>
  <c r="I14" i="2"/>
  <c r="I13" i="2"/>
  <c r="F28" i="2"/>
  <c r="F22" i="2"/>
  <c r="I32" i="2"/>
  <c r="I34" i="2"/>
  <c r="I25" i="2"/>
  <c r="I30" i="2"/>
  <c r="I29" i="2"/>
  <c r="I26" i="2"/>
  <c r="I18" i="2"/>
  <c r="I20" i="2"/>
  <c r="I17" i="2"/>
  <c r="I22" i="2"/>
  <c r="G31" i="1"/>
  <c r="D31" i="1"/>
  <c r="G23" i="1"/>
  <c r="D23" i="1"/>
  <c r="I28" i="1"/>
  <c r="I29" i="1"/>
  <c r="I27" i="1"/>
  <c r="I16" i="1"/>
  <c r="I15" i="1"/>
  <c r="I25" i="1"/>
  <c r="I19" i="1"/>
  <c r="I26" i="1"/>
  <c r="I17" i="1"/>
  <c r="I21" i="1"/>
  <c r="I20" i="1"/>
  <c r="I13" i="1"/>
  <c r="I14" i="1"/>
</calcChain>
</file>

<file path=xl/sharedStrings.xml><?xml version="1.0" encoding="utf-8"?>
<sst xmlns="http://schemas.openxmlformats.org/spreadsheetml/2006/main" count="659" uniqueCount="117">
  <si>
    <t>Movie</t>
  </si>
  <si>
    <t>GBO</t>
  </si>
  <si>
    <t>(Eur)</t>
  </si>
  <si>
    <t>Change</t>
  </si>
  <si>
    <t>ADM</t>
  </si>
  <si>
    <t>Show count</t>
  </si>
  <si>
    <t>Average ADM</t>
  </si>
  <si>
    <t>DCO count</t>
  </si>
  <si>
    <t>Week on screens</t>
  </si>
  <si>
    <t>TOTAL ADM</t>
  </si>
  <si>
    <t>TOTAL GBO (Eur)</t>
  </si>
  <si>
    <t>Release   Date</t>
  </si>
  <si>
    <t>Distributor</t>
  </si>
  <si>
    <t>Filmas</t>
  </si>
  <si>
    <t>pajamos</t>
  </si>
  <si>
    <t>Pakitimas</t>
  </si>
  <si>
    <t>žiūrovų</t>
  </si>
  <si>
    <t>sk.</t>
  </si>
  <si>
    <t>Seansų</t>
  </si>
  <si>
    <t>Kopijų</t>
  </si>
  <si>
    <t>Rodymo</t>
  </si>
  <si>
    <t>savaitė</t>
  </si>
  <si>
    <t>Bendros</t>
  </si>
  <si>
    <t>Bendras</t>
  </si>
  <si>
    <t>Premjeros</t>
  </si>
  <si>
    <t>data</t>
  </si>
  <si>
    <t xml:space="preserve">Platintojas </t>
  </si>
  <si>
    <t>ACME Film</t>
  </si>
  <si>
    <t>Žiūrovų lankomumo vidurkis</t>
  </si>
  <si>
    <t>Total (10)</t>
  </si>
  <si>
    <t>-</t>
  </si>
  <si>
    <t>Garsų pasaulio įrašai</t>
  </si>
  <si>
    <t>Theatrical Film Distribution / WDSMPI</t>
  </si>
  <si>
    <t>Theatrical Film Distribution</t>
  </si>
  <si>
    <t>ACME Film / WB</t>
  </si>
  <si>
    <t>Drakono raitelis (Dragon Rider)</t>
  </si>
  <si>
    <t>Ugnis (Огонь)</t>
  </si>
  <si>
    <t>VLG film</t>
  </si>
  <si>
    <t>Perspektyvi mergina (Promising Young Woman)</t>
  </si>
  <si>
    <t>Kolos praraja. Požemių balsai (Кольская сверхглубокая)</t>
  </si>
  <si>
    <t>Didžiapėdžio vaikis 2 (Bigfoot Family)</t>
  </si>
  <si>
    <t>Sapnų kūrėjai (Dreambuilders)</t>
  </si>
  <si>
    <t>Nuostabioji moteris 1984 (Wonder Woman 1984)</t>
  </si>
  <si>
    <t>Mortal Kombat (Mortal Kombat)</t>
  </si>
  <si>
    <t>Kalakutas, vynas ir merginos (Dinner With Friends)</t>
  </si>
  <si>
    <t>Mainai su žudiku (Freaky)</t>
  </si>
  <si>
    <t>Siela (Soul)</t>
  </si>
  <si>
    <t>Dukine Film Distribution / Universal Pictures</t>
  </si>
  <si>
    <t>Tėvas (The Father)</t>
  </si>
  <si>
    <t>Best Film</t>
  </si>
  <si>
    <t>Balandžio 30 - gegužės 2 d. Lietuvos kino teatruose rodytų filmų topas</t>
  </si>
  <si>
    <t>April 30 - May 2 Lithuanian top</t>
  </si>
  <si>
    <t>April 30 - May 2</t>
  </si>
  <si>
    <t>Balandžio 30 - gegužės 2 d.</t>
  </si>
  <si>
    <t>April 23 - 25</t>
  </si>
  <si>
    <t>Balandžio 23 - 25 d.</t>
  </si>
  <si>
    <t>N</t>
  </si>
  <si>
    <t>Tobula žmona (La bonne épouse)</t>
  </si>
  <si>
    <t>Nuostabi epocha (La Belle Epoque)</t>
  </si>
  <si>
    <t>Helmut Newton: begėdiškas grožis (Helmut Newton: The Bad and the Beautiful)</t>
  </si>
  <si>
    <t>A-One Films</t>
  </si>
  <si>
    <t>Išvalyti atmintį</t>
  </si>
  <si>
    <t>Total (16)</t>
  </si>
  <si>
    <t>Nešventa (Unholy)</t>
  </si>
  <si>
    <t>ACME Film / SONY</t>
  </si>
  <si>
    <t>Tomas ir Džeris (Tom and Jerry)</t>
  </si>
  <si>
    <t>Godzila prieš Kongą (Godzilla vs Kong)</t>
  </si>
  <si>
    <t>Klajoklių žemė (Nomadland)</t>
  </si>
  <si>
    <t>Niekas (Nobody)</t>
  </si>
  <si>
    <t>May 7 - 9</t>
  </si>
  <si>
    <t>Gegužės 7 - 9 d.</t>
  </si>
  <si>
    <t>May 7 - 9 Lithuanian top</t>
  </si>
  <si>
    <t>Gegužės 7 - 9 d. Lietuvos kino teatruose rodytų filmų topas</t>
  </si>
  <si>
    <t>Undinė (Undine)</t>
  </si>
  <si>
    <t>Išvalyti atmintį (Effacer L'historique)</t>
  </si>
  <si>
    <t>Dylere (La Dorrone)</t>
  </si>
  <si>
    <t>Total (20)</t>
  </si>
  <si>
    <t>Černobylis. Bedugnė (Чернобыль)</t>
  </si>
  <si>
    <t>May 14 - 16 Lithuanian top</t>
  </si>
  <si>
    <t>Gegužės 14 - 16 d. Lietuvos kino teatruose rodytų filmų topas</t>
  </si>
  <si>
    <t>May 14 - 16</t>
  </si>
  <si>
    <t>Gegužės 14 - 16 d.</t>
  </si>
  <si>
    <t>Vyriškas įniršis (Wrath of Man (Cash Truck))</t>
  </si>
  <si>
    <t>Trokštantys mano mirties (Those Who Wish me Dead)</t>
  </si>
  <si>
    <t>Chaoso planeta (Chaos Walking)</t>
  </si>
  <si>
    <t>Palma (Пальма)</t>
  </si>
  <si>
    <t>Persų kalbos pamokos (Persian Lessons)</t>
  </si>
  <si>
    <t>Vasara'85 (Été 85)</t>
  </si>
  <si>
    <t>Prakaituok! (Sweat)</t>
  </si>
  <si>
    <t>Kino aljansas</t>
  </si>
  <si>
    <t>Total (23)</t>
  </si>
  <si>
    <t>May 21 - 23</t>
  </si>
  <si>
    <t>Gegužės 21 - 23 d.</t>
  </si>
  <si>
    <t>May 21 - 23 Lithuanian top</t>
  </si>
  <si>
    <t>Gegužės 21 - 23 d. Lietuvos kino teatruose rodytų filmų topas</t>
  </si>
  <si>
    <t>Spiralė (Spiral)</t>
  </si>
  <si>
    <t>Nes jai labai rūpi (I Care a Lot)</t>
  </si>
  <si>
    <t>Rėja ir paskutinysis drakonas (Raya and the Last Dragon)</t>
  </si>
  <si>
    <t>Laisvo elgesio močiutė 3. Pradžia (Прабабушка легкого поведения. Начало)</t>
  </si>
  <si>
    <t>Pakeleivių karta (Voyagers)</t>
  </si>
  <si>
    <t>2 831</t>
  </si>
  <si>
    <t>Dar po vieną (Druk)</t>
  </si>
  <si>
    <t>Estinfilm</t>
  </si>
  <si>
    <t>Meinstrymas (Mainstream)</t>
  </si>
  <si>
    <t>Holivudo afera (Comeback Trail)</t>
  </si>
  <si>
    <t>Total (24)</t>
  </si>
  <si>
    <t>May 28 - 30</t>
  </si>
  <si>
    <t>Gegužės 28 - 30 d.</t>
  </si>
  <si>
    <t>May 28 - 30 Lithuanian top</t>
  </si>
  <si>
    <t>Gegužės 28 - 30 d. Lietuvos kino teatruose rodytų filmų topas</t>
  </si>
  <si>
    <t>Kurjeris (The Courier)</t>
  </si>
  <si>
    <t>Tylos zona 2 (A Quiet Place 2)</t>
  </si>
  <si>
    <t>Kruela (Cruella)</t>
  </si>
  <si>
    <t>Dukine Film Distribution / Paramount Pictures</t>
  </si>
  <si>
    <t>Paskutinis didvyris: blogio ištakos (Последний богатырь: Корень зла)</t>
  </si>
  <si>
    <t>Žmonės, kuriuos pažįstam</t>
  </si>
  <si>
    <t>Just a Moment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</si>
</sst>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€&quot;;[Red]\-#,##0\ &quot;€&quot;"/>
    <numFmt numFmtId="8" formatCode="#,##0.00\ &quot;€&quot;;[Red]\-#,##0.00\ &quot;€&quot;"/>
    <numFmt numFmtId="43" formatCode="_-* #,##0.00_-;\-* #,##0.00_-;_-* &quot;-&quot;??_-;_-@_-"/>
    <numFmt numFmtId="164" formatCode="yyyy/mm/dd;@"/>
    <numFmt numFmtId="165" formatCode="_(&quot;$&quot;* #,##0.00_);_(&quot;$&quot;* \(#,##0.00\);_(&quot;$&quot;* &quot;-&quot;??_);_(@_)"/>
  </numFmts>
  <fonts count="28"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10"/>
      <name val="Verdana"/>
      <family val="2"/>
      <charset val="186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TimesLT"/>
    </font>
    <font>
      <sz val="12"/>
      <color theme="1"/>
      <name val="Calibri"/>
      <family val="2"/>
      <scheme val="minor"/>
    </font>
    <font>
      <sz val="10"/>
      <name val="Arial Cyr"/>
      <family val="2"/>
    </font>
    <font>
      <sz val="10"/>
      <name val="Arial Cyr"/>
    </font>
    <font>
      <sz val="11"/>
      <color theme="1"/>
      <name val="Calibri"/>
      <family val="2"/>
      <charset val="186"/>
      <scheme val="minor"/>
    </font>
    <font>
      <b/>
      <sz val="16"/>
      <name val="Verdana"/>
      <family val="2"/>
      <charset val="186"/>
    </font>
    <font>
      <sz val="10"/>
      <color theme="1"/>
      <name val="Verdana"/>
      <family val="2"/>
      <charset val="186"/>
    </font>
    <font>
      <b/>
      <i/>
      <sz val="7.5"/>
      <color theme="1"/>
      <name val="Times New Roman"/>
      <family val="1"/>
      <charset val="186"/>
    </font>
    <font>
      <sz val="8"/>
      <color theme="1"/>
      <name val="Calibri"/>
      <family val="2"/>
      <charset val="186"/>
      <scheme val="minor"/>
    </font>
    <font>
      <sz val="10"/>
      <color rgb="FF000000"/>
      <name val="Verdana"/>
      <family val="2"/>
      <charset val="186"/>
    </font>
    <font>
      <sz val="8"/>
      <color theme="1"/>
      <name val="Verdana"/>
      <family val="2"/>
      <charset val="186"/>
    </font>
    <font>
      <b/>
      <sz val="10"/>
      <color theme="1"/>
      <name val="Verdana"/>
      <family val="2"/>
      <charset val="186"/>
    </font>
    <font>
      <b/>
      <sz val="10"/>
      <name val="Verdana"/>
      <family val="2"/>
      <charset val="186"/>
    </font>
    <font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sz val="10"/>
      <color rgb="FF000000"/>
      <name val="Verdana"/>
      <family val="2"/>
    </font>
    <font>
      <sz val="8"/>
      <color rgb="FF000000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1"/>
      <color rgb="FF000000"/>
      <name val="Calibri"/>
      <family val="2"/>
      <scheme val="minor"/>
    </font>
    <font>
      <sz val="8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2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43" fontId="3" fillId="0" borderId="0" applyFill="0" applyBorder="0" applyAlignment="0" applyProtection="0"/>
    <xf numFmtId="0" fontId="3" fillId="0" borderId="0"/>
    <xf numFmtId="0" fontId="4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0" fillId="0" borderId="0"/>
    <xf numFmtId="0" fontId="2" fillId="0" borderId="0"/>
    <xf numFmtId="0" fontId="20" fillId="0" borderId="0"/>
    <xf numFmtId="0" fontId="11" fillId="0" borderId="0"/>
    <xf numFmtId="0" fontId="2" fillId="0" borderId="0"/>
    <xf numFmtId="0" fontId="21" fillId="0" borderId="0"/>
    <xf numFmtId="0" fontId="10" fillId="0" borderId="0"/>
    <xf numFmtId="43" fontId="3" fillId="0" borderId="0" applyFill="0" applyBorder="0" applyAlignment="0" applyProtection="0"/>
    <xf numFmtId="0" fontId="20" fillId="0" borderId="0"/>
    <xf numFmtId="43" fontId="3" fillId="0" borderId="0" applyFill="0" applyBorder="0" applyAlignment="0" applyProtection="0"/>
    <xf numFmtId="43" fontId="3" fillId="0" borderId="0" applyFill="0" applyBorder="0" applyAlignment="0" applyProtection="0"/>
    <xf numFmtId="0" fontId="11" fillId="0" borderId="0"/>
    <xf numFmtId="165" fontId="2" fillId="0" borderId="0" applyFont="0" applyFill="0" applyBorder="0" applyAlignment="0" applyProtection="0"/>
  </cellStyleXfs>
  <cellXfs count="104">
    <xf numFmtId="0" fontId="0" fillId="0" borderId="0" xfId="0"/>
    <xf numFmtId="0" fontId="11" fillId="0" borderId="0" xfId="0" applyFont="1"/>
    <xf numFmtId="0" fontId="12" fillId="0" borderId="0" xfId="0" applyFont="1" applyAlignment="1">
      <alignment horizontal="center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vertical="center" wrapText="1"/>
    </xf>
    <xf numFmtId="3" fontId="11" fillId="0" borderId="0" xfId="0" applyNumberFormat="1" applyFont="1"/>
    <xf numFmtId="6" fontId="11" fillId="0" borderId="0" xfId="0" applyNumberFormat="1" applyFont="1"/>
    <xf numFmtId="0" fontId="14" fillId="2" borderId="5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wrapText="1"/>
    </xf>
    <xf numFmtId="4" fontId="11" fillId="0" borderId="0" xfId="0" applyNumberFormat="1" applyFont="1"/>
    <xf numFmtId="0" fontId="14" fillId="2" borderId="6" xfId="0" applyFont="1" applyFill="1" applyBorder="1" applyAlignment="1">
      <alignment horizontal="center" wrapText="1"/>
    </xf>
    <xf numFmtId="0" fontId="17" fillId="3" borderId="8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left" vertical="center" wrapText="1"/>
    </xf>
    <xf numFmtId="0" fontId="17" fillId="0" borderId="7" xfId="0" applyFont="1" applyBorder="1" applyAlignment="1">
      <alignment horizontal="center" vertical="center"/>
    </xf>
    <xf numFmtId="3" fontId="19" fillId="0" borderId="7" xfId="0" applyNumberFormat="1" applyFont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1" fontId="16" fillId="2" borderId="7" xfId="0" applyNumberFormat="1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4" fontId="16" fillId="2" borderId="7" xfId="0" applyNumberFormat="1" applyFont="1" applyFill="1" applyBorder="1" applyAlignment="1">
      <alignment horizontal="center" vertical="center"/>
    </xf>
    <xf numFmtId="14" fontId="16" fillId="0" borderId="7" xfId="0" applyNumberFormat="1" applyFont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horizontal="center" vertical="center"/>
    </xf>
    <xf numFmtId="3" fontId="13" fillId="2" borderId="7" xfId="0" applyNumberFormat="1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10" fontId="16" fillId="3" borderId="7" xfId="0" applyNumberFormat="1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8" fontId="11" fillId="0" borderId="0" xfId="0" applyNumberFormat="1" applyFont="1"/>
    <xf numFmtId="0" fontId="11" fillId="0" borderId="0" xfId="0" applyFont="1"/>
    <xf numFmtId="3" fontId="11" fillId="0" borderId="0" xfId="0" applyNumberFormat="1" applyFont="1"/>
    <xf numFmtId="4" fontId="11" fillId="0" borderId="0" xfId="0" applyNumberFormat="1" applyFont="1"/>
    <xf numFmtId="0" fontId="15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right" vertical="center" wrapText="1"/>
    </xf>
    <xf numFmtId="3" fontId="19" fillId="0" borderId="7" xfId="0" applyNumberFormat="1" applyFont="1" applyBorder="1" applyAlignment="1">
      <alignment horizontal="center" vertical="center"/>
    </xf>
    <xf numFmtId="164" fontId="16" fillId="0" borderId="8" xfId="0" applyNumberFormat="1" applyFont="1" applyBorder="1" applyAlignment="1">
      <alignment horizontal="center" vertical="center" wrapText="1"/>
    </xf>
    <xf numFmtId="3" fontId="2" fillId="0" borderId="0" xfId="23" applyNumberFormat="1"/>
    <xf numFmtId="3" fontId="13" fillId="0" borderId="8" xfId="0" applyNumberFormat="1" applyFont="1" applyBorder="1" applyAlignment="1">
      <alignment horizontal="center" vertical="center"/>
    </xf>
    <xf numFmtId="3" fontId="13" fillId="0" borderId="8" xfId="23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left" vertical="center" wrapText="1"/>
    </xf>
    <xf numFmtId="0" fontId="14" fillId="2" borderId="4" xfId="0" applyFont="1" applyFill="1" applyBorder="1" applyAlignment="1">
      <alignment horizontal="center" vertical="center" wrapText="1"/>
    </xf>
    <xf numFmtId="3" fontId="17" fillId="0" borderId="7" xfId="0" applyNumberFormat="1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3" fontId="17" fillId="0" borderId="8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vertical="center" wrapText="1"/>
    </xf>
    <xf numFmtId="0" fontId="17" fillId="0" borderId="8" xfId="0" applyFont="1" applyBorder="1" applyAlignment="1">
      <alignment horizontal="center" vertical="center" wrapText="1"/>
    </xf>
    <xf numFmtId="164" fontId="16" fillId="0" borderId="8" xfId="0" applyNumberFormat="1" applyFont="1" applyBorder="1" applyAlignment="1">
      <alignment horizontal="center" vertical="center" wrapText="1"/>
    </xf>
    <xf numFmtId="3" fontId="13" fillId="0" borderId="8" xfId="0" applyNumberFormat="1" applyFont="1" applyBorder="1" applyAlignment="1">
      <alignment horizontal="center" vertical="center"/>
    </xf>
    <xf numFmtId="3" fontId="13" fillId="0" borderId="8" xfId="23" applyNumberFormat="1" applyFont="1" applyBorder="1" applyAlignment="1">
      <alignment horizontal="center" vertical="center"/>
    </xf>
    <xf numFmtId="0" fontId="11" fillId="0" borderId="0" xfId="0" applyFont="1"/>
    <xf numFmtId="3" fontId="11" fillId="0" borderId="0" xfId="0" applyNumberFormat="1" applyFont="1"/>
    <xf numFmtId="4" fontId="11" fillId="0" borderId="0" xfId="0" applyNumberFormat="1" applyFont="1"/>
    <xf numFmtId="3" fontId="19" fillId="0" borderId="7" xfId="0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164" fontId="16" fillId="0" borderId="8" xfId="0" applyNumberFormat="1" applyFont="1" applyBorder="1" applyAlignment="1">
      <alignment horizontal="center" vertical="center" wrapText="1"/>
    </xf>
    <xf numFmtId="3" fontId="2" fillId="0" borderId="0" xfId="23" applyNumberFormat="1"/>
    <xf numFmtId="3" fontId="13" fillId="0" borderId="8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vertical="center" wrapText="1"/>
    </xf>
    <xf numFmtId="3" fontId="13" fillId="0" borderId="8" xfId="23" applyNumberFormat="1" applyFont="1" applyBorder="1" applyAlignment="1">
      <alignment horizontal="center" vertical="center"/>
    </xf>
    <xf numFmtId="3" fontId="13" fillId="0" borderId="7" xfId="0" applyNumberFormat="1" applyFont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10" fontId="13" fillId="0" borderId="8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left" vertical="center" wrapText="1"/>
    </xf>
    <xf numFmtId="0" fontId="24" fillId="0" borderId="8" xfId="0" applyFont="1" applyBorder="1" applyAlignment="1">
      <alignment horizontal="left" vertical="center" wrapText="1"/>
    </xf>
    <xf numFmtId="0" fontId="24" fillId="0" borderId="7" xfId="0" applyFont="1" applyBorder="1" applyAlignment="1">
      <alignment horizontal="left" vertical="center" wrapText="1"/>
    </xf>
    <xf numFmtId="0" fontId="24" fillId="0" borderId="8" xfId="0" applyFont="1" applyBorder="1" applyAlignment="1">
      <alignment vertical="center" wrapText="1"/>
    </xf>
    <xf numFmtId="0" fontId="24" fillId="0" borderId="7" xfId="0" applyFont="1" applyBorder="1" applyAlignment="1">
      <alignment vertical="center" wrapText="1"/>
    </xf>
    <xf numFmtId="0" fontId="24" fillId="0" borderId="8" xfId="0" applyFont="1" applyBorder="1" applyAlignment="1">
      <alignment vertical="center"/>
    </xf>
    <xf numFmtId="10" fontId="25" fillId="0" borderId="8" xfId="0" applyNumberFormat="1" applyFont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26" fillId="0" borderId="0" xfId="0" applyFont="1"/>
    <xf numFmtId="4" fontId="26" fillId="0" borderId="0" xfId="0" applyNumberFormat="1" applyFont="1"/>
    <xf numFmtId="3" fontId="26" fillId="0" borderId="0" xfId="0" applyNumberFormat="1" applyFont="1"/>
    <xf numFmtId="6" fontId="26" fillId="0" borderId="0" xfId="0" applyNumberFormat="1" applyFont="1"/>
    <xf numFmtId="0" fontId="13" fillId="0" borderId="7" xfId="0" applyFont="1" applyBorder="1" applyAlignment="1">
      <alignment vertical="center" wrapText="1"/>
    </xf>
    <xf numFmtId="0" fontId="15" fillId="0" borderId="8" xfId="0" applyFont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</cellXfs>
  <cellStyles count="32">
    <cellStyle name="Comma 2" xfId="9" xr:uid="{00000000-0005-0000-0000-000000000000}"/>
    <cellStyle name="Comma 2 2" xfId="26" xr:uid="{00000000-0005-0000-0000-000001000000}"/>
    <cellStyle name="Comma 2 2 2" xfId="29" xr:uid="{6FCF4D82-7EB7-4194-AB12-17E23BC15AE8}"/>
    <cellStyle name="Comma 2 3" xfId="28" xr:uid="{C605276D-F15F-48B4-83B8-4E0AF6825D6F}"/>
    <cellStyle name="Currency 2" xfId="31" xr:uid="{A37692E5-24E9-4B29-8076-C95E314BC074}"/>
    <cellStyle name="Įprastas" xfId="0" builtinId="0"/>
    <cellStyle name="Įprastas 2" xfId="14" xr:uid="{00000000-0005-0000-0000-000002000000}"/>
    <cellStyle name="Įprastas 2 2" xfId="20" xr:uid="{00000000-0005-0000-0000-000003000000}"/>
    <cellStyle name="Įprastas 3" xfId="15" xr:uid="{00000000-0005-0000-0000-000004000000}"/>
    <cellStyle name="Įprastas 4" xfId="24" xr:uid="{00000000-0005-0000-0000-000005000000}"/>
    <cellStyle name="Įprastas 4 2" xfId="27" xr:uid="{00000000-0005-0000-0000-000006000000}"/>
    <cellStyle name="Įprastas 5" xfId="25" xr:uid="{00000000-0005-0000-0000-000007000000}"/>
    <cellStyle name="Normal 10" xfId="18" xr:uid="{00000000-0005-0000-0000-000009000000}"/>
    <cellStyle name="Normal 11" xfId="19" xr:uid="{00000000-0005-0000-0000-00000A000000}"/>
    <cellStyle name="Normal 12" xfId="21" xr:uid="{00000000-0005-0000-0000-00000B000000}"/>
    <cellStyle name="Normal 2" xfId="1" xr:uid="{00000000-0005-0000-0000-00000C000000}"/>
    <cellStyle name="Normal 2 2" xfId="3" xr:uid="{00000000-0005-0000-0000-00000D000000}"/>
    <cellStyle name="Normal 2 3" xfId="13" xr:uid="{00000000-0005-0000-0000-00000E000000}"/>
    <cellStyle name="Normal 2 4" xfId="23" xr:uid="{00000000-0005-0000-0000-00000F000000}"/>
    <cellStyle name="Normal 2 5" xfId="30" xr:uid="{1E1F0635-9599-4F91-B6AC-13356169DE84}"/>
    <cellStyle name="Normal 3" xfId="2" xr:uid="{00000000-0005-0000-0000-000010000000}"/>
    <cellStyle name="Normal 3 2" xfId="4" xr:uid="{00000000-0005-0000-0000-000011000000}"/>
    <cellStyle name="Normal 3 3" xfId="22" xr:uid="{00000000-0005-0000-0000-000012000000}"/>
    <cellStyle name="Normal 4" xfId="5" xr:uid="{00000000-0005-0000-0000-000013000000}"/>
    <cellStyle name="Normal 5" xfId="6" xr:uid="{00000000-0005-0000-0000-000014000000}"/>
    <cellStyle name="Normal 6" xfId="7" xr:uid="{00000000-0005-0000-0000-000015000000}"/>
    <cellStyle name="Normal 7" xfId="8" xr:uid="{00000000-0005-0000-0000-000016000000}"/>
    <cellStyle name="Normal 7 2" xfId="10" xr:uid="{00000000-0005-0000-0000-000017000000}"/>
    <cellStyle name="Normal 8" xfId="11" xr:uid="{00000000-0005-0000-0000-000018000000}"/>
    <cellStyle name="Normal 9" xfId="12" xr:uid="{00000000-0005-0000-0000-000019000000}"/>
    <cellStyle name="Normal 9 2" xfId="17" xr:uid="{00000000-0005-0000-0000-00001A000000}"/>
    <cellStyle name="Обычный_niko_all" xfId="16" xr:uid="{00000000-0005-0000-0000-00001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EF1A2C70-A93E-4062-A38D-919DFD3F1E4E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94382" y="301440"/>
          <a:ext cx="360" cy="147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10009DC9-1976-40BA-A903-9FCD965B7BD3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94382" y="301440"/>
          <a:ext cx="360" cy="147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94A6CBB1-F082-4D7B-A735-7286F873CDE8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94382" y="301440"/>
          <a:ext cx="360" cy="147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4D09474D-4BF7-44A4-B81A-C87D378368C8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94382" y="301440"/>
          <a:ext cx="360" cy="147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864B09A0-609F-4DC8-8B3A-B0F5196EC257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40380" y="298261"/>
          <a:ext cx="9360" cy="24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D937C-2A4B-4786-BDCC-EE29A45B3130}">
  <dimension ref="A1:Z64"/>
  <sheetViews>
    <sheetView tabSelected="1" zoomScale="60" zoomScaleNormal="60" workbookViewId="0">
      <selection activeCell="G23" sqref="G23"/>
    </sheetView>
  </sheetViews>
  <sheetFormatPr defaultColWidth="8.88671875" defaultRowHeight="14.4"/>
  <cols>
    <col min="1" max="1" width="4.109375" style="55" customWidth="1"/>
    <col min="2" max="2" width="5.88671875" style="55" customWidth="1"/>
    <col min="3" max="3" width="29.44140625" style="55" customWidth="1"/>
    <col min="4" max="4" width="13.44140625" style="55" customWidth="1"/>
    <col min="5" max="5" width="14" style="55" customWidth="1"/>
    <col min="6" max="6" width="15.44140625" style="55" customWidth="1"/>
    <col min="7" max="7" width="12.109375" style="55" bestFit="1" customWidth="1"/>
    <col min="8" max="8" width="10.88671875" style="55" customWidth="1"/>
    <col min="9" max="9" width="12" style="55" customWidth="1"/>
    <col min="10" max="10" width="10.5546875" style="55" customWidth="1"/>
    <col min="11" max="11" width="12.109375" style="55" bestFit="1" customWidth="1"/>
    <col min="12" max="12" width="13.44140625" style="55" customWidth="1"/>
    <col min="13" max="13" width="13" style="55" customWidth="1"/>
    <col min="14" max="14" width="14" style="55" customWidth="1"/>
    <col min="15" max="15" width="15.44140625" style="55" customWidth="1"/>
    <col min="16" max="16" width="6.44140625" style="55" customWidth="1"/>
    <col min="17" max="17" width="8.44140625" style="55" customWidth="1"/>
    <col min="18" max="19" width="8.5546875" style="55" customWidth="1"/>
    <col min="20" max="20" width="13.88671875" style="55" customWidth="1"/>
    <col min="21" max="21" width="12.33203125" style="55" customWidth="1"/>
    <col min="22" max="22" width="11.88671875" style="55" bestFit="1" customWidth="1"/>
    <col min="23" max="23" width="12" style="55" bestFit="1" customWidth="1"/>
    <col min="24" max="24" width="14.88671875" style="55" customWidth="1"/>
    <col min="25" max="25" width="13.6640625" style="55" customWidth="1"/>
    <col min="26" max="16384" width="8.88671875" style="55"/>
  </cols>
  <sheetData>
    <row r="1" spans="1:26" ht="19.5" customHeight="1">
      <c r="E1" s="2" t="s">
        <v>108</v>
      </c>
      <c r="F1" s="2"/>
      <c r="G1" s="2"/>
      <c r="H1" s="2"/>
      <c r="I1" s="2"/>
    </row>
    <row r="2" spans="1:26" ht="19.5" customHeight="1">
      <c r="E2" s="2" t="s">
        <v>109</v>
      </c>
      <c r="F2" s="2"/>
      <c r="G2" s="2"/>
      <c r="H2" s="2"/>
      <c r="I2" s="2"/>
      <c r="J2" s="2"/>
      <c r="K2" s="2"/>
    </row>
    <row r="4" spans="1:26" ht="15.75" customHeight="1" thickBot="1"/>
    <row r="5" spans="1:26" ht="15" customHeight="1">
      <c r="A5" s="98"/>
      <c r="B5" s="98"/>
      <c r="C5" s="101" t="s">
        <v>0</v>
      </c>
      <c r="D5" s="3"/>
      <c r="E5" s="3"/>
      <c r="F5" s="101" t="s">
        <v>3</v>
      </c>
      <c r="G5" s="3"/>
      <c r="H5" s="101" t="s">
        <v>5</v>
      </c>
      <c r="I5" s="101" t="s">
        <v>6</v>
      </c>
      <c r="J5" s="101" t="s">
        <v>7</v>
      </c>
      <c r="K5" s="101" t="s">
        <v>8</v>
      </c>
      <c r="L5" s="101" t="s">
        <v>10</v>
      </c>
      <c r="M5" s="101" t="s">
        <v>9</v>
      </c>
      <c r="N5" s="101" t="s">
        <v>11</v>
      </c>
      <c r="O5" s="101" t="s">
        <v>12</v>
      </c>
    </row>
    <row r="6" spans="1:26">
      <c r="A6" s="99"/>
      <c r="B6" s="99"/>
      <c r="C6" s="102"/>
      <c r="D6" s="4" t="s">
        <v>106</v>
      </c>
      <c r="E6" s="4" t="s">
        <v>91</v>
      </c>
      <c r="F6" s="102"/>
      <c r="G6" s="4" t="s">
        <v>106</v>
      </c>
      <c r="H6" s="102"/>
      <c r="I6" s="102"/>
      <c r="J6" s="102"/>
      <c r="K6" s="102"/>
      <c r="L6" s="102"/>
      <c r="M6" s="102"/>
      <c r="N6" s="102"/>
      <c r="O6" s="102"/>
    </row>
    <row r="7" spans="1:26">
      <c r="A7" s="99"/>
      <c r="B7" s="99"/>
      <c r="C7" s="102"/>
      <c r="D7" s="4" t="s">
        <v>1</v>
      </c>
      <c r="E7" s="4" t="s">
        <v>1</v>
      </c>
      <c r="F7" s="102"/>
      <c r="G7" s="4" t="s">
        <v>4</v>
      </c>
      <c r="H7" s="102"/>
      <c r="I7" s="102"/>
      <c r="J7" s="102"/>
      <c r="K7" s="102"/>
      <c r="L7" s="102"/>
      <c r="M7" s="102"/>
      <c r="N7" s="102"/>
      <c r="O7" s="102"/>
    </row>
    <row r="8" spans="1:26" ht="18" customHeight="1" thickBot="1">
      <c r="A8" s="100"/>
      <c r="B8" s="100"/>
      <c r="C8" s="103"/>
      <c r="D8" s="5" t="s">
        <v>2</v>
      </c>
      <c r="E8" s="5" t="s">
        <v>2</v>
      </c>
      <c r="F8" s="103"/>
      <c r="G8" s="6"/>
      <c r="H8" s="103"/>
      <c r="I8" s="103"/>
      <c r="J8" s="103"/>
      <c r="K8" s="103"/>
      <c r="L8" s="103"/>
      <c r="M8" s="103"/>
      <c r="N8" s="103"/>
      <c r="O8" s="103"/>
      <c r="R8" s="8"/>
    </row>
    <row r="9" spans="1:26" ht="15" customHeight="1">
      <c r="A9" s="98"/>
      <c r="B9" s="98"/>
      <c r="C9" s="101" t="s">
        <v>13</v>
      </c>
      <c r="D9" s="94"/>
      <c r="E9" s="94"/>
      <c r="F9" s="101" t="s">
        <v>15</v>
      </c>
      <c r="G9" s="94"/>
      <c r="H9" s="9" t="s">
        <v>18</v>
      </c>
      <c r="I9" s="101" t="s">
        <v>28</v>
      </c>
      <c r="J9" s="3" t="s">
        <v>19</v>
      </c>
      <c r="K9" s="3" t="s">
        <v>20</v>
      </c>
      <c r="L9" s="10" t="s">
        <v>22</v>
      </c>
      <c r="M9" s="3" t="s">
        <v>23</v>
      </c>
      <c r="N9" s="3" t="s">
        <v>24</v>
      </c>
      <c r="O9" s="101" t="s">
        <v>26</v>
      </c>
      <c r="R9" s="8"/>
      <c r="V9" s="57"/>
      <c r="W9" s="56"/>
      <c r="X9" s="57"/>
      <c r="Y9" s="56"/>
    </row>
    <row r="10" spans="1:26" ht="21.6">
      <c r="A10" s="99"/>
      <c r="B10" s="99"/>
      <c r="C10" s="102"/>
      <c r="D10" s="95" t="s">
        <v>107</v>
      </c>
      <c r="E10" s="95" t="s">
        <v>92</v>
      </c>
      <c r="F10" s="102"/>
      <c r="G10" s="95" t="s">
        <v>107</v>
      </c>
      <c r="H10" s="4" t="s">
        <v>17</v>
      </c>
      <c r="I10" s="102"/>
      <c r="J10" s="4" t="s">
        <v>17</v>
      </c>
      <c r="K10" s="4" t="s">
        <v>21</v>
      </c>
      <c r="L10" s="12" t="s">
        <v>14</v>
      </c>
      <c r="M10" s="4" t="s">
        <v>16</v>
      </c>
      <c r="N10" s="4" t="s">
        <v>25</v>
      </c>
      <c r="O10" s="102"/>
      <c r="R10" s="8"/>
      <c r="V10" s="57"/>
      <c r="W10" s="56"/>
      <c r="X10" s="57"/>
      <c r="Y10" s="56"/>
    </row>
    <row r="11" spans="1:26">
      <c r="A11" s="99"/>
      <c r="B11" s="99"/>
      <c r="C11" s="102"/>
      <c r="D11" s="95" t="s">
        <v>14</v>
      </c>
      <c r="E11" s="4" t="s">
        <v>14</v>
      </c>
      <c r="F11" s="102"/>
      <c r="G11" s="95" t="s">
        <v>16</v>
      </c>
      <c r="H11" s="6"/>
      <c r="I11" s="102"/>
      <c r="J11" s="6"/>
      <c r="K11" s="6"/>
      <c r="L11" s="12" t="s">
        <v>2</v>
      </c>
      <c r="M11" s="4" t="s">
        <v>17</v>
      </c>
      <c r="N11" s="6"/>
      <c r="O11" s="102"/>
      <c r="R11" s="57"/>
      <c r="T11" s="57"/>
      <c r="U11" s="56"/>
      <c r="V11" s="57"/>
      <c r="W11" s="56"/>
      <c r="X11" s="57"/>
      <c r="Y11" s="56"/>
    </row>
    <row r="12" spans="1:26" ht="15.6" customHeight="1" thickBot="1">
      <c r="A12" s="99"/>
      <c r="B12" s="100"/>
      <c r="C12" s="103"/>
      <c r="D12" s="96"/>
      <c r="E12" s="5" t="s">
        <v>2</v>
      </c>
      <c r="F12" s="103"/>
      <c r="G12" s="96" t="s">
        <v>17</v>
      </c>
      <c r="H12" s="32"/>
      <c r="I12" s="103"/>
      <c r="J12" s="32"/>
      <c r="K12" s="32"/>
      <c r="L12" s="32"/>
      <c r="M12" s="32"/>
      <c r="N12" s="32"/>
      <c r="O12" s="103"/>
      <c r="Q12" s="88"/>
      <c r="R12" s="88"/>
      <c r="S12" s="88"/>
      <c r="T12" s="88"/>
      <c r="U12" s="88"/>
      <c r="V12" s="89"/>
      <c r="W12" s="89"/>
      <c r="X12" s="90"/>
      <c r="Y12" s="90"/>
    </row>
    <row r="13" spans="1:26" ht="25.35" customHeight="1">
      <c r="A13" s="59">
        <v>1</v>
      </c>
      <c r="B13" s="59" t="s">
        <v>56</v>
      </c>
      <c r="C13" s="45" t="s">
        <v>111</v>
      </c>
      <c r="D13" s="65">
        <v>28462.44</v>
      </c>
      <c r="E13" s="63" t="s">
        <v>30</v>
      </c>
      <c r="F13" s="63" t="s">
        <v>30</v>
      </c>
      <c r="G13" s="65">
        <v>4288</v>
      </c>
      <c r="H13" s="63">
        <v>126</v>
      </c>
      <c r="I13" s="63">
        <f>G13/H13</f>
        <v>34.031746031746032</v>
      </c>
      <c r="J13" s="63">
        <v>15</v>
      </c>
      <c r="K13" s="63">
        <v>1</v>
      </c>
      <c r="L13" s="65">
        <v>34106</v>
      </c>
      <c r="M13" s="65">
        <v>4884</v>
      </c>
      <c r="N13" s="61">
        <v>44344</v>
      </c>
      <c r="O13" s="60" t="s">
        <v>113</v>
      </c>
      <c r="P13" s="57"/>
      <c r="Q13" s="88"/>
      <c r="R13" s="88"/>
      <c r="S13" s="88"/>
      <c r="T13" s="88"/>
      <c r="U13" s="88"/>
      <c r="V13" s="89"/>
      <c r="W13" s="89"/>
      <c r="X13" s="90"/>
      <c r="Y13" s="90"/>
      <c r="Z13" s="56"/>
    </row>
    <row r="14" spans="1:26" ht="25.35" customHeight="1">
      <c r="A14" s="59">
        <v>2</v>
      </c>
      <c r="B14" s="59">
        <v>1</v>
      </c>
      <c r="C14" s="45" t="s">
        <v>97</v>
      </c>
      <c r="D14" s="65">
        <v>10730.29</v>
      </c>
      <c r="E14" s="63">
        <v>17480.71</v>
      </c>
      <c r="F14" s="76">
        <f>(D14-E14)/E14</f>
        <v>-0.38616394871832999</v>
      </c>
      <c r="G14" s="65">
        <v>2167</v>
      </c>
      <c r="H14" s="63">
        <v>111</v>
      </c>
      <c r="I14" s="63">
        <f>G14/H14</f>
        <v>19.522522522522522</v>
      </c>
      <c r="J14" s="63">
        <v>17</v>
      </c>
      <c r="K14" s="63">
        <v>2</v>
      </c>
      <c r="L14" s="65">
        <v>33170</v>
      </c>
      <c r="M14" s="65">
        <v>6921</v>
      </c>
      <c r="N14" s="61">
        <v>44337</v>
      </c>
      <c r="O14" s="60" t="s">
        <v>32</v>
      </c>
      <c r="P14" s="57"/>
      <c r="Q14" s="88"/>
      <c r="R14" s="88"/>
      <c r="S14" s="88"/>
      <c r="T14" s="88"/>
      <c r="U14" s="88"/>
      <c r="V14" s="89"/>
      <c r="W14" s="89"/>
      <c r="X14" s="90"/>
      <c r="Y14" s="90"/>
      <c r="Z14" s="56"/>
    </row>
    <row r="15" spans="1:26" ht="25.35" customHeight="1">
      <c r="A15" s="59">
        <v>3</v>
      </c>
      <c r="B15" s="59" t="s">
        <v>56</v>
      </c>
      <c r="C15" s="45" t="s">
        <v>112</v>
      </c>
      <c r="D15" s="65">
        <v>5575.23</v>
      </c>
      <c r="E15" s="63" t="s">
        <v>30</v>
      </c>
      <c r="F15" s="63" t="s">
        <v>30</v>
      </c>
      <c r="G15" s="65">
        <v>928</v>
      </c>
      <c r="H15" s="63">
        <v>90</v>
      </c>
      <c r="I15" s="63">
        <f>G15/H15</f>
        <v>10.311111111111112</v>
      </c>
      <c r="J15" s="63">
        <v>14</v>
      </c>
      <c r="K15" s="63">
        <v>1</v>
      </c>
      <c r="L15" s="65">
        <v>5887</v>
      </c>
      <c r="M15" s="65">
        <v>983</v>
      </c>
      <c r="N15" s="61">
        <v>44344</v>
      </c>
      <c r="O15" s="60" t="s">
        <v>32</v>
      </c>
      <c r="P15" s="57"/>
      <c r="Q15" s="88"/>
      <c r="R15" s="88"/>
      <c r="S15" s="88"/>
      <c r="T15" s="88"/>
      <c r="U15" s="88"/>
      <c r="V15" s="89"/>
      <c r="W15" s="89"/>
      <c r="X15" s="90"/>
      <c r="Y15" s="90"/>
      <c r="Z15" s="56"/>
    </row>
    <row r="16" spans="1:26" ht="25.35" customHeight="1">
      <c r="A16" s="59">
        <v>4</v>
      </c>
      <c r="B16" s="59">
        <v>2</v>
      </c>
      <c r="C16" s="45" t="s">
        <v>82</v>
      </c>
      <c r="D16" s="65">
        <v>4894.42</v>
      </c>
      <c r="E16" s="63">
        <v>8392</v>
      </c>
      <c r="F16" s="76">
        <f>(D16-E16)/E16</f>
        <v>-0.41677550047664441</v>
      </c>
      <c r="G16" s="65">
        <v>741</v>
      </c>
      <c r="H16" s="63">
        <v>53</v>
      </c>
      <c r="I16" s="63">
        <f>G16/H16</f>
        <v>13.981132075471699</v>
      </c>
      <c r="J16" s="63">
        <v>8</v>
      </c>
      <c r="K16" s="63">
        <v>3</v>
      </c>
      <c r="L16" s="65">
        <v>43572.46</v>
      </c>
      <c r="M16" s="65">
        <v>6791</v>
      </c>
      <c r="N16" s="61">
        <v>44330</v>
      </c>
      <c r="O16" s="60" t="s">
        <v>27</v>
      </c>
      <c r="P16" s="57"/>
      <c r="Q16" s="88"/>
      <c r="R16" s="88"/>
      <c r="S16" s="88"/>
      <c r="T16" s="88"/>
      <c r="U16" s="88"/>
      <c r="V16" s="89"/>
      <c r="W16" s="89"/>
      <c r="X16" s="90"/>
      <c r="Y16" s="90"/>
      <c r="Z16" s="56"/>
    </row>
    <row r="17" spans="1:26" ht="25.35" customHeight="1">
      <c r="A17" s="59">
        <v>5</v>
      </c>
      <c r="B17" s="59">
        <v>4</v>
      </c>
      <c r="C17" s="45" t="s">
        <v>65</v>
      </c>
      <c r="D17" s="65">
        <v>4147.8500000000004</v>
      </c>
      <c r="E17" s="63">
        <v>5903.65</v>
      </c>
      <c r="F17" s="76">
        <f>(D17-E17)/E17</f>
        <v>-0.29740922988320773</v>
      </c>
      <c r="G17" s="65">
        <v>826</v>
      </c>
      <c r="H17" s="63">
        <v>66</v>
      </c>
      <c r="I17" s="63">
        <f>G17/H17</f>
        <v>12.515151515151516</v>
      </c>
      <c r="J17" s="63">
        <v>10</v>
      </c>
      <c r="K17" s="63">
        <v>4</v>
      </c>
      <c r="L17" s="65">
        <v>48344.57</v>
      </c>
      <c r="M17" s="65">
        <v>9937</v>
      </c>
      <c r="N17" s="61">
        <v>44323</v>
      </c>
      <c r="O17" s="60" t="s">
        <v>34</v>
      </c>
      <c r="P17" s="57"/>
      <c r="Q17" s="88"/>
      <c r="R17" s="88"/>
      <c r="S17" s="88"/>
      <c r="T17" s="88"/>
      <c r="U17" s="88"/>
      <c r="V17" s="89"/>
      <c r="W17" s="89"/>
      <c r="X17" s="90"/>
      <c r="Y17" s="90"/>
      <c r="Z17" s="56"/>
    </row>
    <row r="18" spans="1:26" ht="25.35" customHeight="1">
      <c r="A18" s="59">
        <v>6</v>
      </c>
      <c r="B18" s="59" t="s">
        <v>56</v>
      </c>
      <c r="C18" s="45" t="s">
        <v>110</v>
      </c>
      <c r="D18" s="65">
        <v>3496.08</v>
      </c>
      <c r="E18" s="63" t="s">
        <v>30</v>
      </c>
      <c r="F18" s="63" t="s">
        <v>30</v>
      </c>
      <c r="G18" s="65">
        <v>558</v>
      </c>
      <c r="H18" s="63">
        <v>73</v>
      </c>
      <c r="I18" s="63">
        <f>G18/H18</f>
        <v>7.6438356164383565</v>
      </c>
      <c r="J18" s="63">
        <v>13</v>
      </c>
      <c r="K18" s="63">
        <v>1</v>
      </c>
      <c r="L18" s="65">
        <v>3886.28</v>
      </c>
      <c r="M18" s="65">
        <v>625</v>
      </c>
      <c r="N18" s="61">
        <v>44344</v>
      </c>
      <c r="O18" s="60" t="s">
        <v>27</v>
      </c>
      <c r="P18" s="57"/>
      <c r="Q18" s="88"/>
      <c r="R18" s="88"/>
      <c r="S18" s="88"/>
      <c r="T18" s="88"/>
      <c r="U18" s="88"/>
      <c r="V18" s="89"/>
      <c r="W18" s="89"/>
      <c r="X18" s="90"/>
      <c r="Y18" s="90"/>
      <c r="Z18" s="56"/>
    </row>
    <row r="19" spans="1:26" ht="25.35" customHeight="1">
      <c r="A19" s="59">
        <v>7</v>
      </c>
      <c r="B19" s="59">
        <v>5</v>
      </c>
      <c r="C19" s="45" t="s">
        <v>98</v>
      </c>
      <c r="D19" s="65">
        <v>2804</v>
      </c>
      <c r="E19" s="63">
        <v>5453</v>
      </c>
      <c r="F19" s="76">
        <f>(D19-E19)/E19</f>
        <v>-0.48578763983128553</v>
      </c>
      <c r="G19" s="65">
        <v>426</v>
      </c>
      <c r="H19" s="63" t="s">
        <v>30</v>
      </c>
      <c r="I19" s="63" t="s">
        <v>30</v>
      </c>
      <c r="J19" s="63">
        <v>6</v>
      </c>
      <c r="K19" s="63">
        <v>2</v>
      </c>
      <c r="L19" s="65">
        <v>10589</v>
      </c>
      <c r="M19" s="65">
        <v>1681</v>
      </c>
      <c r="N19" s="61">
        <v>44337</v>
      </c>
      <c r="O19" s="77" t="s">
        <v>31</v>
      </c>
      <c r="P19" s="57"/>
      <c r="Q19" s="88"/>
      <c r="R19" s="88"/>
      <c r="S19" s="88"/>
      <c r="T19" s="88"/>
      <c r="U19" s="88"/>
      <c r="V19" s="89"/>
      <c r="W19" s="89"/>
      <c r="X19" s="90"/>
      <c r="Y19" s="90"/>
      <c r="Z19" s="56"/>
    </row>
    <row r="20" spans="1:26" ht="25.35" customHeight="1">
      <c r="A20" s="59">
        <v>8</v>
      </c>
      <c r="B20" s="59">
        <v>8</v>
      </c>
      <c r="C20" s="79" t="s">
        <v>46</v>
      </c>
      <c r="D20" s="65">
        <v>2403.42</v>
      </c>
      <c r="E20" s="63">
        <v>3247.88</v>
      </c>
      <c r="F20" s="76">
        <f>(D20-E20)/E20</f>
        <v>-0.26000344840326611</v>
      </c>
      <c r="G20" s="65">
        <v>478</v>
      </c>
      <c r="H20" s="48">
        <v>50</v>
      </c>
      <c r="I20" s="63">
        <f>G20/H20</f>
        <v>9.56</v>
      </c>
      <c r="J20" s="63">
        <v>12</v>
      </c>
      <c r="K20" s="63">
        <v>5</v>
      </c>
      <c r="L20" s="65">
        <v>41756</v>
      </c>
      <c r="M20" s="65">
        <v>8647</v>
      </c>
      <c r="N20" s="61">
        <v>44316</v>
      </c>
      <c r="O20" s="60" t="s">
        <v>32</v>
      </c>
      <c r="P20" s="57"/>
      <c r="Q20" s="88"/>
      <c r="R20" s="88"/>
      <c r="S20" s="88"/>
      <c r="T20" s="88"/>
      <c r="U20" s="88"/>
      <c r="V20" s="89"/>
      <c r="W20" s="89"/>
      <c r="X20" s="90"/>
      <c r="Y20" s="90"/>
      <c r="Z20" s="56"/>
    </row>
    <row r="21" spans="1:26" ht="25.35" customHeight="1">
      <c r="A21" s="59">
        <v>9</v>
      </c>
      <c r="B21" s="59">
        <v>3</v>
      </c>
      <c r="C21" s="78" t="s">
        <v>95</v>
      </c>
      <c r="D21" s="65">
        <v>2145.63</v>
      </c>
      <c r="E21" s="63">
        <v>6610.59</v>
      </c>
      <c r="F21" s="76">
        <f>(D21-E21)/E21</f>
        <v>-0.67542534024950873</v>
      </c>
      <c r="G21" s="65">
        <v>325</v>
      </c>
      <c r="H21" s="63">
        <v>27</v>
      </c>
      <c r="I21" s="63">
        <f>G21/H21</f>
        <v>12.037037037037036</v>
      </c>
      <c r="J21" s="63">
        <v>9</v>
      </c>
      <c r="K21" s="63">
        <v>2</v>
      </c>
      <c r="L21" s="65">
        <v>12844.11</v>
      </c>
      <c r="M21" s="65">
        <v>1991</v>
      </c>
      <c r="N21" s="61">
        <v>44337</v>
      </c>
      <c r="O21" s="60" t="s">
        <v>27</v>
      </c>
      <c r="P21" s="57"/>
      <c r="Q21" s="88"/>
      <c r="R21" s="88"/>
      <c r="S21" s="88"/>
      <c r="T21" s="88"/>
      <c r="U21" s="88"/>
      <c r="V21" s="89"/>
      <c r="W21" s="89"/>
      <c r="X21" s="90"/>
      <c r="Y21" s="90"/>
      <c r="Z21" s="56"/>
    </row>
    <row r="22" spans="1:26" ht="25.35" customHeight="1">
      <c r="A22" s="59">
        <v>10</v>
      </c>
      <c r="B22" s="59">
        <v>6</v>
      </c>
      <c r="C22" s="92" t="s">
        <v>63</v>
      </c>
      <c r="D22" s="65">
        <v>1881.54</v>
      </c>
      <c r="E22" s="63">
        <v>3596.97</v>
      </c>
      <c r="F22" s="76">
        <f>(D22-E22)/E22</f>
        <v>-0.47690973235806799</v>
      </c>
      <c r="G22" s="65">
        <v>285</v>
      </c>
      <c r="H22" s="48">
        <v>22</v>
      </c>
      <c r="I22" s="63">
        <f>G22/H22</f>
        <v>12.954545454545455</v>
      </c>
      <c r="J22" s="63">
        <v>8</v>
      </c>
      <c r="K22" s="63">
        <v>4</v>
      </c>
      <c r="L22" s="65">
        <v>49428.09</v>
      </c>
      <c r="M22" s="65">
        <v>7172</v>
      </c>
      <c r="N22" s="61">
        <v>44323</v>
      </c>
      <c r="O22" s="75" t="s">
        <v>64</v>
      </c>
      <c r="P22" s="57"/>
      <c r="Q22" s="88"/>
      <c r="R22" s="88"/>
      <c r="S22" s="88"/>
      <c r="T22" s="88"/>
      <c r="U22" s="88"/>
      <c r="V22" s="89"/>
      <c r="W22" s="89"/>
      <c r="X22" s="90"/>
      <c r="Y22" s="90"/>
      <c r="Z22" s="56"/>
    </row>
    <row r="23" spans="1:26" ht="25.35" customHeight="1">
      <c r="A23" s="16"/>
      <c r="B23" s="16"/>
      <c r="C23" s="39" t="s">
        <v>29</v>
      </c>
      <c r="D23" s="58">
        <f>SUM(D13:D22)</f>
        <v>66540.89999999998</v>
      </c>
      <c r="E23" s="58">
        <f>SUM(E13:E22)</f>
        <v>50684.800000000003</v>
      </c>
      <c r="F23" s="84">
        <f t="shared" ref="F23" si="0">(D23-E23)/E23</f>
        <v>0.31283737925374028</v>
      </c>
      <c r="G23" s="58">
        <f>SUM(G13:G22)</f>
        <v>11022</v>
      </c>
      <c r="H23" s="58"/>
      <c r="I23" s="19"/>
      <c r="J23" s="18"/>
      <c r="K23" s="20"/>
      <c r="L23" s="21"/>
      <c r="M23" s="25"/>
      <c r="N23" s="22"/>
      <c r="O23" s="77"/>
      <c r="P23" s="57"/>
      <c r="R23" s="57"/>
    </row>
    <row r="24" spans="1:26" ht="14.1" customHeight="1">
      <c r="A24" s="14"/>
      <c r="B24" s="23"/>
      <c r="C24" s="15"/>
      <c r="D24" s="24"/>
      <c r="E24" s="24"/>
      <c r="F24" s="27"/>
      <c r="G24" s="24"/>
      <c r="H24" s="24"/>
      <c r="I24" s="24"/>
      <c r="J24" s="24"/>
      <c r="K24" s="24"/>
      <c r="L24" s="24"/>
      <c r="M24" s="24"/>
      <c r="N24" s="28"/>
      <c r="O24" s="13"/>
    </row>
    <row r="25" spans="1:26" ht="25.35" customHeight="1">
      <c r="A25" s="59">
        <v>11</v>
      </c>
      <c r="B25" s="59" t="s">
        <v>56</v>
      </c>
      <c r="C25" s="78" t="s">
        <v>115</v>
      </c>
      <c r="D25" s="65">
        <v>1441.93</v>
      </c>
      <c r="E25" s="63" t="s">
        <v>30</v>
      </c>
      <c r="F25" s="63" t="s">
        <v>30</v>
      </c>
      <c r="G25" s="65">
        <v>270</v>
      </c>
      <c r="H25" s="63" t="s">
        <v>30</v>
      </c>
      <c r="I25" s="63" t="s">
        <v>30</v>
      </c>
      <c r="J25" s="63">
        <v>11</v>
      </c>
      <c r="K25" s="63">
        <v>1</v>
      </c>
      <c r="L25" s="65">
        <v>1441.93</v>
      </c>
      <c r="M25" s="65">
        <v>270</v>
      </c>
      <c r="N25" s="61">
        <v>44344</v>
      </c>
      <c r="O25" s="60" t="s">
        <v>116</v>
      </c>
      <c r="P25" s="57"/>
      <c r="Q25" s="88"/>
      <c r="R25" s="88"/>
      <c r="S25" s="88"/>
      <c r="T25" s="88"/>
      <c r="U25" s="88"/>
      <c r="V25" s="89"/>
      <c r="W25" s="89"/>
      <c r="X25" s="90"/>
      <c r="Y25" s="91"/>
      <c r="Z25" s="56"/>
    </row>
    <row r="26" spans="1:26" ht="25.35" customHeight="1">
      <c r="A26" s="59">
        <v>12</v>
      </c>
      <c r="B26" s="59" t="s">
        <v>56</v>
      </c>
      <c r="C26" s="78" t="s">
        <v>114</v>
      </c>
      <c r="D26" s="65">
        <v>1309.3699999999999</v>
      </c>
      <c r="E26" s="63" t="s">
        <v>30</v>
      </c>
      <c r="F26" s="63" t="s">
        <v>30</v>
      </c>
      <c r="G26" s="65">
        <v>238</v>
      </c>
      <c r="H26" s="63">
        <v>24</v>
      </c>
      <c r="I26" s="63">
        <f>G26/H26</f>
        <v>9.9166666666666661</v>
      </c>
      <c r="J26" s="63">
        <v>4</v>
      </c>
      <c r="K26" s="63">
        <v>1</v>
      </c>
      <c r="L26" s="65">
        <v>1309.3699999999999</v>
      </c>
      <c r="M26" s="65">
        <v>238</v>
      </c>
      <c r="N26" s="61">
        <v>44344</v>
      </c>
      <c r="O26" s="60" t="s">
        <v>49</v>
      </c>
      <c r="P26" s="57"/>
      <c r="Q26" s="88"/>
      <c r="R26" s="88"/>
      <c r="S26" s="88"/>
      <c r="T26" s="88"/>
      <c r="U26" s="88"/>
      <c r="V26" s="89"/>
      <c r="W26" s="89"/>
      <c r="X26" s="90"/>
      <c r="Y26" s="91"/>
      <c r="Z26" s="56"/>
    </row>
    <row r="27" spans="1:26" ht="25.35" customHeight="1">
      <c r="A27" s="59">
        <v>13</v>
      </c>
      <c r="B27" s="93">
        <v>12</v>
      </c>
      <c r="C27" s="82" t="s">
        <v>77</v>
      </c>
      <c r="D27" s="65">
        <v>1140.0999999999999</v>
      </c>
      <c r="E27" s="63">
        <v>1628.65</v>
      </c>
      <c r="F27" s="76">
        <f>(D27-E27)/E27</f>
        <v>-0.29997236975409092</v>
      </c>
      <c r="G27" s="65">
        <v>191</v>
      </c>
      <c r="H27" s="63">
        <v>11</v>
      </c>
      <c r="I27" s="63">
        <f>G27/H27</f>
        <v>17.363636363636363</v>
      </c>
      <c r="J27" s="63">
        <v>6</v>
      </c>
      <c r="K27" s="63">
        <v>4</v>
      </c>
      <c r="L27" s="65">
        <v>14471</v>
      </c>
      <c r="M27" s="65">
        <v>2302</v>
      </c>
      <c r="N27" s="61">
        <v>44323</v>
      </c>
      <c r="O27" s="60" t="s">
        <v>33</v>
      </c>
      <c r="P27" s="57"/>
      <c r="R27" s="62"/>
      <c r="T27" s="57"/>
      <c r="U27" s="56"/>
      <c r="V27" s="56"/>
      <c r="W27" s="56"/>
      <c r="X27" s="56"/>
      <c r="Y27" s="57"/>
      <c r="Z27" s="56"/>
    </row>
    <row r="28" spans="1:26" ht="25.35" customHeight="1">
      <c r="A28" s="59">
        <v>14</v>
      </c>
      <c r="B28" s="93">
        <v>11</v>
      </c>
      <c r="C28" s="78" t="s">
        <v>66</v>
      </c>
      <c r="D28" s="65">
        <v>921.04</v>
      </c>
      <c r="E28" s="63">
        <v>2670.99</v>
      </c>
      <c r="F28" s="76">
        <f>(D28-E28)/E28</f>
        <v>-0.65516905716606955</v>
      </c>
      <c r="G28" s="65">
        <v>147</v>
      </c>
      <c r="H28" s="63">
        <v>14</v>
      </c>
      <c r="I28" s="63">
        <f>G28/H28</f>
        <v>10.5</v>
      </c>
      <c r="J28" s="63">
        <v>4</v>
      </c>
      <c r="K28" s="63">
        <v>4</v>
      </c>
      <c r="L28" s="65">
        <v>24373.13</v>
      </c>
      <c r="M28" s="65">
        <v>4043</v>
      </c>
      <c r="N28" s="61">
        <v>44323</v>
      </c>
      <c r="O28" s="60" t="s">
        <v>34</v>
      </c>
      <c r="P28" s="57"/>
      <c r="R28" s="62"/>
      <c r="T28" s="57"/>
      <c r="U28" s="56"/>
      <c r="V28" s="56"/>
      <c r="W28" s="56"/>
      <c r="X28" s="56"/>
      <c r="Y28" s="57"/>
      <c r="Z28" s="56"/>
    </row>
    <row r="29" spans="1:26" ht="25.35" customHeight="1">
      <c r="A29" s="59">
        <v>15</v>
      </c>
      <c r="B29" s="93">
        <v>7</v>
      </c>
      <c r="C29" s="78" t="s">
        <v>96</v>
      </c>
      <c r="D29" s="65">
        <v>830.55</v>
      </c>
      <c r="E29" s="63">
        <v>3443.88</v>
      </c>
      <c r="F29" s="76">
        <f>(D29-E29)/E29</f>
        <v>-0.75883306038537923</v>
      </c>
      <c r="G29" s="65">
        <v>132</v>
      </c>
      <c r="H29" s="63">
        <v>13</v>
      </c>
      <c r="I29" s="63">
        <f>G29/H29</f>
        <v>10.153846153846153</v>
      </c>
      <c r="J29" s="63">
        <v>7</v>
      </c>
      <c r="K29" s="63">
        <v>2</v>
      </c>
      <c r="L29" s="65">
        <v>6557.31</v>
      </c>
      <c r="M29" s="65">
        <v>1103</v>
      </c>
      <c r="N29" s="61">
        <v>44337</v>
      </c>
      <c r="O29" s="60" t="s">
        <v>27</v>
      </c>
      <c r="P29" s="57"/>
      <c r="R29" s="62"/>
      <c r="T29" s="57"/>
      <c r="U29" s="56"/>
      <c r="V29" s="56"/>
      <c r="W29" s="56"/>
      <c r="X29" s="56"/>
      <c r="Y29" s="57"/>
      <c r="Z29" s="56"/>
    </row>
    <row r="30" spans="1:26" ht="25.35" customHeight="1">
      <c r="A30" s="59">
        <v>16</v>
      </c>
      <c r="B30" s="93">
        <v>9</v>
      </c>
      <c r="C30" s="78" t="s">
        <v>99</v>
      </c>
      <c r="D30" s="65">
        <v>757</v>
      </c>
      <c r="E30" s="63">
        <v>2831</v>
      </c>
      <c r="F30" s="76">
        <f>(D30-E30)/E30</f>
        <v>-0.73260332038149067</v>
      </c>
      <c r="G30" s="65">
        <v>121</v>
      </c>
      <c r="H30" s="63" t="s">
        <v>30</v>
      </c>
      <c r="I30" s="63" t="s">
        <v>30</v>
      </c>
      <c r="J30" s="63">
        <v>6</v>
      </c>
      <c r="K30" s="63">
        <v>2</v>
      </c>
      <c r="L30" s="65">
        <v>5063</v>
      </c>
      <c r="M30" s="65">
        <v>868</v>
      </c>
      <c r="N30" s="61">
        <v>44337</v>
      </c>
      <c r="O30" s="60" t="s">
        <v>31</v>
      </c>
      <c r="P30" s="57"/>
      <c r="R30" s="62"/>
      <c r="T30" s="57"/>
      <c r="U30" s="56"/>
      <c r="V30" s="56"/>
      <c r="W30" s="56"/>
      <c r="X30" s="56"/>
      <c r="Y30" s="57"/>
      <c r="Z30" s="56"/>
    </row>
    <row r="31" spans="1:26" ht="25.35" customHeight="1">
      <c r="A31" s="59">
        <v>17</v>
      </c>
      <c r="B31" s="93">
        <v>10</v>
      </c>
      <c r="C31" s="78" t="s">
        <v>104</v>
      </c>
      <c r="D31" s="65">
        <v>659.15</v>
      </c>
      <c r="E31" s="63">
        <v>2766.88</v>
      </c>
      <c r="F31" s="76">
        <f>(D31-E31)/E31</f>
        <v>-0.76177138148383738</v>
      </c>
      <c r="G31" s="65">
        <v>116</v>
      </c>
      <c r="H31" s="63">
        <v>15</v>
      </c>
      <c r="I31" s="63">
        <f>G31/H31</f>
        <v>7.7333333333333334</v>
      </c>
      <c r="J31" s="63">
        <v>8</v>
      </c>
      <c r="K31" s="63">
        <v>2</v>
      </c>
      <c r="L31" s="65">
        <v>4733.43</v>
      </c>
      <c r="M31" s="65">
        <v>743</v>
      </c>
      <c r="N31" s="61">
        <v>44337</v>
      </c>
      <c r="O31" s="60" t="s">
        <v>37</v>
      </c>
      <c r="P31" s="57"/>
      <c r="R31" s="62"/>
      <c r="T31" s="57"/>
      <c r="U31" s="56"/>
      <c r="V31" s="56"/>
      <c r="W31" s="56"/>
      <c r="X31" s="56"/>
      <c r="Y31" s="57"/>
      <c r="Z31" s="56"/>
    </row>
    <row r="32" spans="1:26" ht="25.2" customHeight="1">
      <c r="A32" s="59">
        <v>18</v>
      </c>
      <c r="B32" s="59">
        <v>19</v>
      </c>
      <c r="C32" s="78" t="s">
        <v>40</v>
      </c>
      <c r="D32" s="65">
        <v>561.65</v>
      </c>
      <c r="E32" s="63">
        <v>283.95</v>
      </c>
      <c r="F32" s="76">
        <f>(D32-E32)/E32</f>
        <v>0.97798908258496209</v>
      </c>
      <c r="G32" s="65">
        <v>106</v>
      </c>
      <c r="H32" s="63">
        <v>10</v>
      </c>
      <c r="I32" s="63">
        <f>G32/H32</f>
        <v>10.6</v>
      </c>
      <c r="J32" s="63">
        <v>3</v>
      </c>
      <c r="K32" s="63" t="s">
        <v>30</v>
      </c>
      <c r="L32" s="65">
        <v>115173.37</v>
      </c>
      <c r="M32" s="65">
        <v>23263</v>
      </c>
      <c r="N32" s="61">
        <v>44106</v>
      </c>
      <c r="O32" s="60" t="s">
        <v>37</v>
      </c>
      <c r="P32" s="57"/>
      <c r="Q32" s="88"/>
      <c r="R32" s="88"/>
      <c r="S32" s="88"/>
      <c r="T32" s="88"/>
      <c r="U32" s="88"/>
      <c r="V32" s="89"/>
      <c r="W32" s="89"/>
      <c r="X32" s="90"/>
      <c r="Y32" s="90"/>
      <c r="Z32" s="56"/>
    </row>
    <row r="33" spans="1:26" ht="25.35" customHeight="1">
      <c r="A33" s="59">
        <v>19</v>
      </c>
      <c r="B33" s="59">
        <v>15</v>
      </c>
      <c r="C33" s="82" t="s">
        <v>67</v>
      </c>
      <c r="D33" s="65">
        <v>508.5</v>
      </c>
      <c r="E33" s="63">
        <v>1099.5</v>
      </c>
      <c r="F33" s="76">
        <f>(D33-E33)/E33</f>
        <v>-0.53751705320600274</v>
      </c>
      <c r="G33" s="65">
        <v>95</v>
      </c>
      <c r="H33" s="63">
        <v>8</v>
      </c>
      <c r="I33" s="63">
        <f>G33/H33</f>
        <v>11.875</v>
      </c>
      <c r="J33" s="63">
        <v>3</v>
      </c>
      <c r="K33" s="63">
        <v>4</v>
      </c>
      <c r="L33" s="65">
        <v>21517</v>
      </c>
      <c r="M33" s="65">
        <v>3757</v>
      </c>
      <c r="N33" s="61">
        <v>44323</v>
      </c>
      <c r="O33" s="60" t="s">
        <v>32</v>
      </c>
      <c r="P33" s="57"/>
      <c r="Q33" s="88"/>
      <c r="R33" s="88"/>
      <c r="S33" s="88"/>
      <c r="T33" s="88"/>
      <c r="U33" s="88"/>
      <c r="V33" s="89"/>
      <c r="W33" s="89"/>
      <c r="X33" s="90"/>
      <c r="Y33" s="90"/>
      <c r="Z33" s="56"/>
    </row>
    <row r="34" spans="1:26" ht="25.35" customHeight="1">
      <c r="A34" s="59">
        <v>20</v>
      </c>
      <c r="B34" s="59">
        <v>21</v>
      </c>
      <c r="C34" s="82" t="s">
        <v>38</v>
      </c>
      <c r="D34" s="65">
        <v>368</v>
      </c>
      <c r="E34" s="63">
        <v>91.5</v>
      </c>
      <c r="F34" s="76">
        <f>(D34-E34)/E34</f>
        <v>3.0218579234972678</v>
      </c>
      <c r="G34" s="65">
        <v>68</v>
      </c>
      <c r="H34" s="63">
        <v>3</v>
      </c>
      <c r="I34" s="63">
        <f>G34/H34</f>
        <v>22.666666666666668</v>
      </c>
      <c r="J34" s="63">
        <v>3</v>
      </c>
      <c r="K34" s="63">
        <v>5</v>
      </c>
      <c r="L34" s="65">
        <v>21844.32</v>
      </c>
      <c r="M34" s="65">
        <v>3926</v>
      </c>
      <c r="N34" s="61">
        <v>44316</v>
      </c>
      <c r="O34" s="60" t="s">
        <v>37</v>
      </c>
      <c r="P34" s="57"/>
      <c r="R34" s="62"/>
      <c r="T34" s="57"/>
      <c r="U34" s="56"/>
      <c r="V34" s="56"/>
      <c r="W34" s="57"/>
      <c r="X34" s="56"/>
      <c r="Y34" s="56"/>
      <c r="Z34" s="56"/>
    </row>
    <row r="35" spans="1:26" ht="25.35" customHeight="1">
      <c r="A35" s="16"/>
      <c r="B35" s="16"/>
      <c r="C35" s="39" t="s">
        <v>76</v>
      </c>
      <c r="D35" s="58">
        <f>SUM(D23:D34)</f>
        <v>75038.189999999959</v>
      </c>
      <c r="E35" s="58">
        <f t="shared" ref="E35:G35" si="1">SUM(E23:E34)</f>
        <v>65501.149999999994</v>
      </c>
      <c r="F35" s="84">
        <f>(D35-E35)/E35</f>
        <v>0.14560110776680968</v>
      </c>
      <c r="G35" s="58">
        <f t="shared" si="1"/>
        <v>12506</v>
      </c>
      <c r="H35" s="58"/>
      <c r="I35" s="19"/>
      <c r="J35" s="18"/>
      <c r="K35" s="20"/>
      <c r="L35" s="21"/>
      <c r="M35" s="25"/>
      <c r="N35" s="22"/>
      <c r="O35" s="77"/>
      <c r="P35" s="57"/>
      <c r="R35" s="57"/>
    </row>
    <row r="36" spans="1:26" ht="14.1" customHeight="1">
      <c r="A36" s="14"/>
      <c r="B36" s="23"/>
      <c r="C36" s="15"/>
      <c r="D36" s="24"/>
      <c r="E36" s="24"/>
      <c r="F36" s="27"/>
      <c r="G36" s="24"/>
      <c r="H36" s="24"/>
      <c r="I36" s="24"/>
      <c r="J36" s="24"/>
      <c r="K36" s="24"/>
      <c r="L36" s="24"/>
      <c r="M36" s="24"/>
      <c r="N36" s="28"/>
      <c r="O36" s="13"/>
    </row>
    <row r="37" spans="1:26" ht="25.35" customHeight="1">
      <c r="A37" s="59">
        <v>21</v>
      </c>
      <c r="B37" s="59">
        <v>16</v>
      </c>
      <c r="C37" s="92" t="s">
        <v>48</v>
      </c>
      <c r="D37" s="65">
        <v>229.5</v>
      </c>
      <c r="E37" s="63">
        <v>987.1</v>
      </c>
      <c r="F37" s="76">
        <f>(D37-E37)/E37</f>
        <v>-0.76750075980143861</v>
      </c>
      <c r="G37" s="65">
        <v>43</v>
      </c>
      <c r="H37" s="63">
        <v>5</v>
      </c>
      <c r="I37" s="63">
        <f>G37/H37</f>
        <v>8.6</v>
      </c>
      <c r="J37" s="63">
        <v>3</v>
      </c>
      <c r="K37" s="63">
        <v>5</v>
      </c>
      <c r="L37" s="65">
        <v>26830.92</v>
      </c>
      <c r="M37" s="65">
        <v>4721</v>
      </c>
      <c r="N37" s="61">
        <v>44316</v>
      </c>
      <c r="O37" s="60" t="s">
        <v>49</v>
      </c>
      <c r="P37" s="57"/>
      <c r="R37" s="62"/>
      <c r="T37" s="57"/>
      <c r="U37" s="56"/>
      <c r="V37" s="56"/>
      <c r="W37" s="57"/>
      <c r="X37" s="56"/>
      <c r="Y37" s="56"/>
      <c r="Z37" s="56"/>
    </row>
    <row r="38" spans="1:26" ht="25.35" customHeight="1">
      <c r="A38" s="59">
        <v>22</v>
      </c>
      <c r="B38" s="59">
        <v>13</v>
      </c>
      <c r="C38" s="45" t="s">
        <v>85</v>
      </c>
      <c r="D38" s="65">
        <v>215</v>
      </c>
      <c r="E38" s="63">
        <v>1205</v>
      </c>
      <c r="F38" s="76">
        <f>(D38-E38)/E38</f>
        <v>-0.82157676348547715</v>
      </c>
      <c r="G38" s="65">
        <v>35</v>
      </c>
      <c r="H38" s="63" t="s">
        <v>30</v>
      </c>
      <c r="I38" s="63" t="s">
        <v>30</v>
      </c>
      <c r="J38" s="63">
        <v>2</v>
      </c>
      <c r="K38" s="63">
        <v>3</v>
      </c>
      <c r="L38" s="65">
        <v>5179</v>
      </c>
      <c r="M38" s="65">
        <v>1036</v>
      </c>
      <c r="N38" s="61">
        <v>44330</v>
      </c>
      <c r="O38" s="60" t="s">
        <v>31</v>
      </c>
      <c r="P38" s="57"/>
      <c r="R38" s="62"/>
      <c r="T38" s="57"/>
      <c r="U38" s="56"/>
      <c r="V38" s="56"/>
      <c r="W38" s="56"/>
      <c r="X38" s="56"/>
      <c r="Y38" s="56"/>
      <c r="Z38" s="57"/>
    </row>
    <row r="39" spans="1:26" ht="25.35" customHeight="1">
      <c r="A39" s="59">
        <v>23</v>
      </c>
      <c r="B39" s="59">
        <v>20</v>
      </c>
      <c r="C39" s="64" t="s">
        <v>41</v>
      </c>
      <c r="D39" s="65">
        <v>169</v>
      </c>
      <c r="E39" s="63">
        <v>181.5</v>
      </c>
      <c r="F39" s="76">
        <f>(D39-E39)/E39</f>
        <v>-6.8870523415977963E-2</v>
      </c>
      <c r="G39" s="65">
        <v>32</v>
      </c>
      <c r="H39" s="63">
        <v>3</v>
      </c>
      <c r="I39" s="63">
        <f>G39/H39</f>
        <v>10.666666666666666</v>
      </c>
      <c r="J39" s="63">
        <v>1</v>
      </c>
      <c r="K39" s="63" t="s">
        <v>30</v>
      </c>
      <c r="L39" s="65">
        <v>66216.77</v>
      </c>
      <c r="M39" s="65">
        <v>14230</v>
      </c>
      <c r="N39" s="61">
        <v>44113</v>
      </c>
      <c r="O39" s="60" t="s">
        <v>27</v>
      </c>
      <c r="P39" s="57"/>
      <c r="R39" s="62"/>
      <c r="T39" s="57"/>
      <c r="U39" s="56"/>
      <c r="V39" s="56"/>
      <c r="W39" s="57"/>
      <c r="X39" s="56"/>
      <c r="Y39" s="56"/>
      <c r="Z39" s="56"/>
    </row>
    <row r="40" spans="1:26" ht="24.75" customHeight="1">
      <c r="A40" s="59">
        <v>24</v>
      </c>
      <c r="B40" s="59">
        <v>14</v>
      </c>
      <c r="C40" s="45" t="s">
        <v>83</v>
      </c>
      <c r="D40" s="65">
        <v>81</v>
      </c>
      <c r="E40" s="63">
        <v>1139.48</v>
      </c>
      <c r="F40" s="76">
        <f>(D40-E40)/E40</f>
        <v>-0.92891494365851091</v>
      </c>
      <c r="G40" s="65">
        <v>12</v>
      </c>
      <c r="H40" s="63">
        <v>3</v>
      </c>
      <c r="I40" s="63">
        <f>G40/H40</f>
        <v>4</v>
      </c>
      <c r="J40" s="63">
        <v>1</v>
      </c>
      <c r="K40" s="63">
        <v>3</v>
      </c>
      <c r="L40" s="65">
        <v>7995.11</v>
      </c>
      <c r="M40" s="65">
        <v>1300</v>
      </c>
      <c r="N40" s="61">
        <v>44330</v>
      </c>
      <c r="O40" s="60" t="s">
        <v>34</v>
      </c>
      <c r="P40" s="57"/>
      <c r="R40" s="62"/>
      <c r="T40" s="57"/>
      <c r="U40" s="56"/>
      <c r="V40" s="56"/>
      <c r="W40" s="57"/>
      <c r="X40" s="56"/>
      <c r="Y40" s="56"/>
      <c r="Z40" s="56"/>
    </row>
    <row r="41" spans="1:26" ht="25.35" customHeight="1">
      <c r="A41" s="16"/>
      <c r="B41" s="16"/>
      <c r="C41" s="39" t="s">
        <v>105</v>
      </c>
      <c r="D41" s="58">
        <f>SUM(D35:D40)</f>
        <v>75732.689999999959</v>
      </c>
      <c r="E41" s="58">
        <f t="shared" ref="E41:G41" si="2">SUM(E35:E40)</f>
        <v>69014.23</v>
      </c>
      <c r="F41" s="84">
        <f>(D41-E41)/E41</f>
        <v>9.7348909058319763E-2</v>
      </c>
      <c r="G41" s="58">
        <f t="shared" si="2"/>
        <v>12628</v>
      </c>
      <c r="H41" s="58"/>
      <c r="I41" s="19"/>
      <c r="J41" s="18"/>
      <c r="K41" s="20"/>
      <c r="L41" s="21"/>
      <c r="M41" s="25"/>
      <c r="N41" s="22"/>
      <c r="O41" s="77"/>
    </row>
    <row r="42" spans="1:26" ht="23.1" customHeight="1"/>
    <row r="43" spans="1:26" ht="17.25" customHeight="1"/>
    <row r="57" spans="16:18">
      <c r="R57" s="57"/>
    </row>
    <row r="60" spans="16:18">
      <c r="P60" s="57"/>
    </row>
    <row r="64" spans="16:18" ht="12" customHeight="1"/>
  </sheetData>
  <sortState xmlns:xlrd2="http://schemas.microsoft.com/office/spreadsheetml/2017/richdata2" ref="B13:O40">
    <sortCondition descending="1" ref="D13:D40"/>
  </sortState>
  <mergeCells count="18">
    <mergeCell ref="A9:A12"/>
    <mergeCell ref="B9:B12"/>
    <mergeCell ref="C9:C12"/>
    <mergeCell ref="F9:F12"/>
    <mergeCell ref="I9:I12"/>
    <mergeCell ref="O9:O12"/>
    <mergeCell ref="J5:J8"/>
    <mergeCell ref="K5:K8"/>
    <mergeCell ref="L5:L8"/>
    <mergeCell ref="M5:M8"/>
    <mergeCell ref="N5:N8"/>
    <mergeCell ref="O5:O8"/>
    <mergeCell ref="A5:A8"/>
    <mergeCell ref="B5:B8"/>
    <mergeCell ref="C5:C8"/>
    <mergeCell ref="F5:F8"/>
    <mergeCell ref="H5:H8"/>
    <mergeCell ref="I5:I8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896BB-195F-49AA-B85F-FBBF0CD2DF2D}">
  <dimension ref="A1:Z64"/>
  <sheetViews>
    <sheetView zoomScale="60" zoomScaleNormal="60" workbookViewId="0">
      <selection sqref="A1:XFD1048576"/>
    </sheetView>
  </sheetViews>
  <sheetFormatPr defaultColWidth="8.88671875" defaultRowHeight="14.4"/>
  <cols>
    <col min="1" max="1" width="4.109375" style="55" customWidth="1"/>
    <col min="2" max="2" width="5.88671875" style="55" customWidth="1"/>
    <col min="3" max="3" width="29.44140625" style="55" customWidth="1"/>
    <col min="4" max="4" width="13.44140625" style="55" customWidth="1"/>
    <col min="5" max="5" width="14" style="55" customWidth="1"/>
    <col min="6" max="6" width="15.44140625" style="55" customWidth="1"/>
    <col min="7" max="7" width="12.109375" style="55" bestFit="1" customWidth="1"/>
    <col min="8" max="8" width="10.88671875" style="55" customWidth="1"/>
    <col min="9" max="9" width="12" style="55" customWidth="1"/>
    <col min="10" max="10" width="10.5546875" style="55" customWidth="1"/>
    <col min="11" max="11" width="12.109375" style="55" bestFit="1" customWidth="1"/>
    <col min="12" max="12" width="13.44140625" style="55" customWidth="1"/>
    <col min="13" max="13" width="13" style="55" customWidth="1"/>
    <col min="14" max="14" width="14" style="55" customWidth="1"/>
    <col min="15" max="15" width="15.44140625" style="55" customWidth="1"/>
    <col min="16" max="16" width="6.44140625" style="55" customWidth="1"/>
    <col min="17" max="17" width="8.44140625" style="55" customWidth="1"/>
    <col min="18" max="19" width="8.5546875" style="55" customWidth="1"/>
    <col min="20" max="20" width="13.88671875" style="55" customWidth="1"/>
    <col min="21" max="21" width="12.33203125" style="55" customWidth="1"/>
    <col min="22" max="22" width="11.88671875" style="55" bestFit="1" customWidth="1"/>
    <col min="23" max="23" width="12" style="55" bestFit="1" customWidth="1"/>
    <col min="24" max="24" width="13.6640625" style="55" customWidth="1"/>
    <col min="25" max="25" width="8.88671875" style="55"/>
    <col min="26" max="26" width="14.88671875" style="55" customWidth="1"/>
    <col min="27" max="16384" width="8.88671875" style="55"/>
  </cols>
  <sheetData>
    <row r="1" spans="1:26" ht="19.5" customHeight="1">
      <c r="E1" s="2" t="s">
        <v>93</v>
      </c>
      <c r="F1" s="2"/>
      <c r="G1" s="2"/>
      <c r="H1" s="2"/>
      <c r="I1" s="2"/>
    </row>
    <row r="2" spans="1:26" ht="19.5" customHeight="1">
      <c r="E2" s="2" t="s">
        <v>94</v>
      </c>
      <c r="F2" s="2"/>
      <c r="G2" s="2"/>
      <c r="H2" s="2"/>
      <c r="I2" s="2"/>
      <c r="J2" s="2"/>
      <c r="K2" s="2"/>
    </row>
    <row r="4" spans="1:26" ht="15.75" customHeight="1" thickBot="1"/>
    <row r="5" spans="1:26" ht="15" customHeight="1">
      <c r="A5" s="98"/>
      <c r="B5" s="98"/>
      <c r="C5" s="101" t="s">
        <v>0</v>
      </c>
      <c r="D5" s="3"/>
      <c r="E5" s="3"/>
      <c r="F5" s="101" t="s">
        <v>3</v>
      </c>
      <c r="G5" s="3"/>
      <c r="H5" s="101" t="s">
        <v>5</v>
      </c>
      <c r="I5" s="101" t="s">
        <v>6</v>
      </c>
      <c r="J5" s="101" t="s">
        <v>7</v>
      </c>
      <c r="K5" s="101" t="s">
        <v>8</v>
      </c>
      <c r="L5" s="101" t="s">
        <v>10</v>
      </c>
      <c r="M5" s="101" t="s">
        <v>9</v>
      </c>
      <c r="N5" s="101" t="s">
        <v>11</v>
      </c>
      <c r="O5" s="101" t="s">
        <v>12</v>
      </c>
    </row>
    <row r="6" spans="1:26">
      <c r="A6" s="99"/>
      <c r="B6" s="99"/>
      <c r="C6" s="102"/>
      <c r="D6" s="4" t="s">
        <v>91</v>
      </c>
      <c r="E6" s="4" t="s">
        <v>80</v>
      </c>
      <c r="F6" s="102"/>
      <c r="G6" s="4" t="s">
        <v>91</v>
      </c>
      <c r="H6" s="102"/>
      <c r="I6" s="102"/>
      <c r="J6" s="102"/>
      <c r="K6" s="102"/>
      <c r="L6" s="102"/>
      <c r="M6" s="102"/>
      <c r="N6" s="102"/>
      <c r="O6" s="102"/>
    </row>
    <row r="7" spans="1:26">
      <c r="A7" s="99"/>
      <c r="B7" s="99"/>
      <c r="C7" s="102"/>
      <c r="D7" s="4" t="s">
        <v>1</v>
      </c>
      <c r="E7" s="4" t="s">
        <v>1</v>
      </c>
      <c r="F7" s="102"/>
      <c r="G7" s="4" t="s">
        <v>4</v>
      </c>
      <c r="H7" s="102"/>
      <c r="I7" s="102"/>
      <c r="J7" s="102"/>
      <c r="K7" s="102"/>
      <c r="L7" s="102"/>
      <c r="M7" s="102"/>
      <c r="N7" s="102"/>
      <c r="O7" s="102"/>
    </row>
    <row r="8" spans="1:26" ht="18" customHeight="1" thickBot="1">
      <c r="A8" s="100"/>
      <c r="B8" s="100"/>
      <c r="C8" s="103"/>
      <c r="D8" s="5" t="s">
        <v>2</v>
      </c>
      <c r="E8" s="5" t="s">
        <v>2</v>
      </c>
      <c r="F8" s="103"/>
      <c r="G8" s="6"/>
      <c r="H8" s="103"/>
      <c r="I8" s="103"/>
      <c r="J8" s="103"/>
      <c r="K8" s="103"/>
      <c r="L8" s="103"/>
      <c r="M8" s="103"/>
      <c r="N8" s="103"/>
      <c r="O8" s="103"/>
      <c r="R8" s="8"/>
    </row>
    <row r="9" spans="1:26" ht="15" customHeight="1">
      <c r="A9" s="98"/>
      <c r="B9" s="98"/>
      <c r="C9" s="101" t="s">
        <v>13</v>
      </c>
      <c r="D9" s="85"/>
      <c r="E9" s="85"/>
      <c r="F9" s="101" t="s">
        <v>15</v>
      </c>
      <c r="G9" s="85"/>
      <c r="H9" s="9" t="s">
        <v>18</v>
      </c>
      <c r="I9" s="101" t="s">
        <v>28</v>
      </c>
      <c r="J9" s="3" t="s">
        <v>19</v>
      </c>
      <c r="K9" s="3" t="s">
        <v>20</v>
      </c>
      <c r="L9" s="10" t="s">
        <v>22</v>
      </c>
      <c r="M9" s="3" t="s">
        <v>23</v>
      </c>
      <c r="N9" s="3" t="s">
        <v>24</v>
      </c>
      <c r="O9" s="101" t="s">
        <v>26</v>
      </c>
      <c r="R9" s="8"/>
      <c r="V9" s="57"/>
      <c r="W9" s="56"/>
      <c r="X9" s="56"/>
      <c r="Z9" s="57"/>
    </row>
    <row r="10" spans="1:26">
      <c r="A10" s="99"/>
      <c r="B10" s="99"/>
      <c r="C10" s="102"/>
      <c r="D10" s="86" t="s">
        <v>92</v>
      </c>
      <c r="E10" s="86" t="s">
        <v>81</v>
      </c>
      <c r="F10" s="102"/>
      <c r="G10" s="86" t="s">
        <v>92</v>
      </c>
      <c r="H10" s="4" t="s">
        <v>17</v>
      </c>
      <c r="I10" s="102"/>
      <c r="J10" s="4" t="s">
        <v>17</v>
      </c>
      <c r="K10" s="4" t="s">
        <v>21</v>
      </c>
      <c r="L10" s="12" t="s">
        <v>14</v>
      </c>
      <c r="M10" s="4" t="s">
        <v>16</v>
      </c>
      <c r="N10" s="4" t="s">
        <v>25</v>
      </c>
      <c r="O10" s="102"/>
      <c r="R10" s="8"/>
      <c r="V10" s="57"/>
      <c r="W10" s="56"/>
      <c r="X10" s="56"/>
      <c r="Z10" s="57"/>
    </row>
    <row r="11" spans="1:26">
      <c r="A11" s="99"/>
      <c r="B11" s="99"/>
      <c r="C11" s="102"/>
      <c r="D11" s="86" t="s">
        <v>14</v>
      </c>
      <c r="E11" s="4" t="s">
        <v>14</v>
      </c>
      <c r="F11" s="102"/>
      <c r="G11" s="86" t="s">
        <v>16</v>
      </c>
      <c r="H11" s="6"/>
      <c r="I11" s="102"/>
      <c r="J11" s="6"/>
      <c r="K11" s="6"/>
      <c r="L11" s="12" t="s">
        <v>2</v>
      </c>
      <c r="M11" s="4" t="s">
        <v>17</v>
      </c>
      <c r="N11" s="6"/>
      <c r="O11" s="102"/>
      <c r="R11" s="57"/>
      <c r="T11" s="57"/>
      <c r="U11" s="56"/>
      <c r="V11" s="57"/>
      <c r="W11" s="56"/>
      <c r="X11" s="56"/>
      <c r="Z11" s="57"/>
    </row>
    <row r="12" spans="1:26" ht="15.6" customHeight="1" thickBot="1">
      <c r="A12" s="99"/>
      <c r="B12" s="100"/>
      <c r="C12" s="103"/>
      <c r="D12" s="87"/>
      <c r="E12" s="5" t="s">
        <v>2</v>
      </c>
      <c r="F12" s="103"/>
      <c r="G12" s="87" t="s">
        <v>17</v>
      </c>
      <c r="H12" s="32"/>
      <c r="I12" s="103"/>
      <c r="J12" s="32"/>
      <c r="K12" s="32"/>
      <c r="L12" s="32"/>
      <c r="M12" s="32"/>
      <c r="N12" s="32"/>
      <c r="O12" s="103"/>
      <c r="Q12" s="88"/>
      <c r="R12" s="88"/>
      <c r="S12" s="88"/>
      <c r="T12" s="88"/>
      <c r="U12" s="88"/>
      <c r="V12" s="89"/>
      <c r="W12" s="89"/>
      <c r="X12" s="90"/>
      <c r="Z12" s="90"/>
    </row>
    <row r="13" spans="1:26" ht="25.35" customHeight="1">
      <c r="A13" s="59">
        <v>1</v>
      </c>
      <c r="B13" s="59" t="s">
        <v>56</v>
      </c>
      <c r="C13" s="45" t="s">
        <v>97</v>
      </c>
      <c r="D13" s="65">
        <v>17480.71</v>
      </c>
      <c r="E13" s="63" t="s">
        <v>30</v>
      </c>
      <c r="F13" s="63" t="s">
        <v>30</v>
      </c>
      <c r="G13" s="65">
        <v>3586</v>
      </c>
      <c r="H13" s="63">
        <v>138</v>
      </c>
      <c r="I13" s="63">
        <f>G13/H13</f>
        <v>25.985507246376812</v>
      </c>
      <c r="J13" s="63">
        <v>17</v>
      </c>
      <c r="K13" s="63">
        <v>1</v>
      </c>
      <c r="L13" s="65">
        <v>17793</v>
      </c>
      <c r="M13" s="65">
        <v>3657</v>
      </c>
      <c r="N13" s="61">
        <v>44337</v>
      </c>
      <c r="O13" s="60" t="s">
        <v>32</v>
      </c>
      <c r="P13" s="57"/>
      <c r="Q13" s="88"/>
      <c r="R13" s="88"/>
      <c r="S13" s="88"/>
      <c r="T13" s="88"/>
      <c r="U13" s="88"/>
      <c r="V13" s="89"/>
      <c r="W13" s="89"/>
      <c r="X13" s="90"/>
      <c r="Y13" s="56"/>
      <c r="Z13" s="90"/>
    </row>
    <row r="14" spans="1:26" ht="25.35" customHeight="1">
      <c r="A14" s="59">
        <v>2</v>
      </c>
      <c r="B14" s="59">
        <v>1</v>
      </c>
      <c r="C14" s="45" t="s">
        <v>82</v>
      </c>
      <c r="D14" s="65">
        <v>8392</v>
      </c>
      <c r="E14" s="63">
        <v>15357.15</v>
      </c>
      <c r="F14" s="76">
        <f>(D14-E14)/E14</f>
        <v>-0.45354444021188828</v>
      </c>
      <c r="G14" s="65">
        <v>1256</v>
      </c>
      <c r="H14" s="63">
        <v>70</v>
      </c>
      <c r="I14" s="63">
        <f>G14/H14</f>
        <v>17.942857142857143</v>
      </c>
      <c r="J14" s="63">
        <v>11</v>
      </c>
      <c r="K14" s="63">
        <v>2</v>
      </c>
      <c r="L14" s="65">
        <v>34317.870000000003</v>
      </c>
      <c r="M14" s="65">
        <v>5323</v>
      </c>
      <c r="N14" s="61">
        <v>44330</v>
      </c>
      <c r="O14" s="60" t="s">
        <v>27</v>
      </c>
      <c r="P14" s="57"/>
      <c r="Q14" s="88"/>
      <c r="R14" s="88"/>
      <c r="S14" s="88"/>
      <c r="T14" s="88"/>
      <c r="U14" s="88"/>
      <c r="V14" s="89"/>
      <c r="W14" s="89"/>
      <c r="X14" s="90"/>
      <c r="Y14" s="56"/>
      <c r="Z14" s="90"/>
    </row>
    <row r="15" spans="1:26" ht="25.35" customHeight="1">
      <c r="A15" s="59">
        <v>3</v>
      </c>
      <c r="B15" s="59" t="s">
        <v>56</v>
      </c>
      <c r="C15" s="45" t="s">
        <v>95</v>
      </c>
      <c r="D15" s="65">
        <v>6610.59</v>
      </c>
      <c r="E15" s="63" t="s">
        <v>30</v>
      </c>
      <c r="F15" s="63" t="s">
        <v>30</v>
      </c>
      <c r="G15" s="65">
        <v>1004</v>
      </c>
      <c r="H15" s="63">
        <v>79</v>
      </c>
      <c r="I15" s="63">
        <f>G15/H15</f>
        <v>12.708860759493671</v>
      </c>
      <c r="J15" s="63">
        <v>14</v>
      </c>
      <c r="K15" s="63">
        <v>1</v>
      </c>
      <c r="L15" s="65">
        <v>6610.59</v>
      </c>
      <c r="M15" s="65">
        <v>1004</v>
      </c>
      <c r="N15" s="61">
        <v>44337</v>
      </c>
      <c r="O15" s="60" t="s">
        <v>27</v>
      </c>
      <c r="P15" s="57"/>
      <c r="Q15" s="88"/>
      <c r="R15" s="88"/>
      <c r="S15" s="88"/>
      <c r="T15" s="88"/>
      <c r="U15" s="88"/>
      <c r="V15" s="89"/>
      <c r="W15" s="89"/>
      <c r="X15" s="90"/>
      <c r="Y15" s="56"/>
      <c r="Z15" s="90"/>
    </row>
    <row r="16" spans="1:26" ht="25.35" customHeight="1">
      <c r="A16" s="59">
        <v>4</v>
      </c>
      <c r="B16" s="59">
        <v>2</v>
      </c>
      <c r="C16" s="45" t="s">
        <v>65</v>
      </c>
      <c r="D16" s="65">
        <v>5903.65</v>
      </c>
      <c r="E16" s="63">
        <v>10138.94</v>
      </c>
      <c r="F16" s="76">
        <f>(D16-E16)/E16</f>
        <v>-0.41772512708429094</v>
      </c>
      <c r="G16" s="65">
        <v>1187</v>
      </c>
      <c r="H16" s="63">
        <v>77</v>
      </c>
      <c r="I16" s="63">
        <f>G16/H16</f>
        <v>15.415584415584416</v>
      </c>
      <c r="J16" s="63">
        <v>10</v>
      </c>
      <c r="K16" s="63">
        <v>3</v>
      </c>
      <c r="L16" s="65">
        <v>42649.25</v>
      </c>
      <c r="M16" s="65">
        <v>8764</v>
      </c>
      <c r="N16" s="61">
        <v>44323</v>
      </c>
      <c r="O16" s="60" t="s">
        <v>34</v>
      </c>
      <c r="P16" s="57"/>
      <c r="Q16" s="88"/>
      <c r="R16" s="88"/>
      <c r="S16" s="88"/>
      <c r="T16" s="88"/>
      <c r="U16" s="88"/>
      <c r="V16" s="89"/>
      <c r="W16" s="89"/>
      <c r="X16" s="90"/>
      <c r="Y16" s="56"/>
      <c r="Z16" s="90"/>
    </row>
    <row r="17" spans="1:26" ht="25.35" customHeight="1">
      <c r="A17" s="59">
        <v>5</v>
      </c>
      <c r="B17" s="59" t="s">
        <v>56</v>
      </c>
      <c r="C17" s="45" t="s">
        <v>98</v>
      </c>
      <c r="D17" s="65">
        <v>5453</v>
      </c>
      <c r="E17" s="63" t="s">
        <v>30</v>
      </c>
      <c r="F17" s="63" t="s">
        <v>30</v>
      </c>
      <c r="G17" s="65">
        <v>828</v>
      </c>
      <c r="H17" s="63" t="s">
        <v>30</v>
      </c>
      <c r="I17" s="63" t="s">
        <v>30</v>
      </c>
      <c r="J17" s="63">
        <v>6</v>
      </c>
      <c r="K17" s="63">
        <v>1</v>
      </c>
      <c r="L17" s="65">
        <v>5453</v>
      </c>
      <c r="M17" s="65">
        <v>828</v>
      </c>
      <c r="N17" s="61">
        <v>44337</v>
      </c>
      <c r="O17" s="60" t="s">
        <v>31</v>
      </c>
      <c r="P17" s="57"/>
      <c r="Q17" s="88"/>
      <c r="R17" s="88"/>
      <c r="S17" s="88"/>
      <c r="T17" s="88"/>
      <c r="U17" s="88"/>
      <c r="V17" s="89"/>
      <c r="W17" s="89"/>
      <c r="X17" s="90"/>
      <c r="Y17" s="56"/>
      <c r="Z17" s="90"/>
    </row>
    <row r="18" spans="1:26" ht="25.35" customHeight="1">
      <c r="A18" s="59">
        <v>6</v>
      </c>
      <c r="B18" s="59">
        <v>3</v>
      </c>
      <c r="C18" s="64" t="s">
        <v>63</v>
      </c>
      <c r="D18" s="65">
        <v>3596.97</v>
      </c>
      <c r="E18" s="63">
        <v>9826.1299999999992</v>
      </c>
      <c r="F18" s="76">
        <f>(D18-E18)/E18</f>
        <v>-0.63393828496061011</v>
      </c>
      <c r="G18" s="65">
        <v>538</v>
      </c>
      <c r="H18" s="48">
        <v>37</v>
      </c>
      <c r="I18" s="63">
        <f>G18/H18</f>
        <v>14.54054054054054</v>
      </c>
      <c r="J18" s="63">
        <v>8</v>
      </c>
      <c r="K18" s="63">
        <v>3</v>
      </c>
      <c r="L18" s="65">
        <v>44736.71</v>
      </c>
      <c r="M18" s="65">
        <v>6439</v>
      </c>
      <c r="N18" s="61">
        <v>44323</v>
      </c>
      <c r="O18" s="75" t="s">
        <v>64</v>
      </c>
      <c r="P18" s="57"/>
      <c r="Q18" s="88"/>
      <c r="R18" s="88"/>
      <c r="S18" s="88"/>
      <c r="T18" s="88"/>
      <c r="U18" s="88"/>
      <c r="V18" s="89"/>
      <c r="W18" s="89"/>
      <c r="X18" s="90"/>
      <c r="Y18" s="56"/>
      <c r="Z18" s="90"/>
    </row>
    <row r="19" spans="1:26" ht="25.35" customHeight="1">
      <c r="A19" s="59">
        <v>7</v>
      </c>
      <c r="B19" s="59" t="s">
        <v>56</v>
      </c>
      <c r="C19" s="45" t="s">
        <v>96</v>
      </c>
      <c r="D19" s="65">
        <v>3443.88</v>
      </c>
      <c r="E19" s="63" t="s">
        <v>30</v>
      </c>
      <c r="F19" s="63" t="s">
        <v>30</v>
      </c>
      <c r="G19" s="65">
        <v>549</v>
      </c>
      <c r="H19" s="63">
        <v>70</v>
      </c>
      <c r="I19" s="63">
        <f>G19/H19</f>
        <v>7.8428571428571425</v>
      </c>
      <c r="J19" s="63">
        <v>14</v>
      </c>
      <c r="K19" s="63">
        <v>1</v>
      </c>
      <c r="L19" s="65">
        <v>3995.38</v>
      </c>
      <c r="M19" s="65">
        <v>643</v>
      </c>
      <c r="N19" s="61">
        <v>44337</v>
      </c>
      <c r="O19" s="77" t="s">
        <v>27</v>
      </c>
      <c r="P19" s="57"/>
      <c r="Q19" s="88"/>
      <c r="R19" s="88"/>
      <c r="S19" s="88"/>
      <c r="T19" s="88"/>
      <c r="U19" s="88"/>
      <c r="V19" s="89"/>
      <c r="W19" s="89"/>
      <c r="X19" s="90"/>
      <c r="Y19" s="56"/>
      <c r="Z19" s="90"/>
    </row>
    <row r="20" spans="1:26" ht="25.35" customHeight="1">
      <c r="A20" s="59">
        <v>8</v>
      </c>
      <c r="B20" s="59">
        <v>4</v>
      </c>
      <c r="C20" s="79" t="s">
        <v>46</v>
      </c>
      <c r="D20" s="65">
        <v>3247.88</v>
      </c>
      <c r="E20" s="63">
        <v>4717.62</v>
      </c>
      <c r="F20" s="76">
        <f>(D20-E20)/E20</f>
        <v>-0.31154268465878976</v>
      </c>
      <c r="G20" s="65">
        <v>643</v>
      </c>
      <c r="H20" s="48">
        <v>50</v>
      </c>
      <c r="I20" s="63">
        <f>G20/H20</f>
        <v>12.86</v>
      </c>
      <c r="J20" s="63">
        <v>11</v>
      </c>
      <c r="K20" s="63">
        <v>4</v>
      </c>
      <c r="L20" s="65">
        <v>38589</v>
      </c>
      <c r="M20" s="65">
        <v>7994</v>
      </c>
      <c r="N20" s="61">
        <v>44316</v>
      </c>
      <c r="O20" s="60" t="s">
        <v>32</v>
      </c>
      <c r="P20" s="57"/>
      <c r="Q20" s="88"/>
      <c r="R20" s="88"/>
      <c r="S20" s="88"/>
      <c r="T20" s="88"/>
      <c r="U20" s="88"/>
      <c r="V20" s="89"/>
      <c r="W20" s="89"/>
      <c r="X20" s="90"/>
      <c r="Y20" s="56"/>
      <c r="Z20" s="90"/>
    </row>
    <row r="21" spans="1:26" ht="25.35" customHeight="1">
      <c r="A21" s="59">
        <v>9</v>
      </c>
      <c r="B21" s="59" t="s">
        <v>56</v>
      </c>
      <c r="C21" s="78" t="s">
        <v>99</v>
      </c>
      <c r="D21" s="65">
        <v>2831</v>
      </c>
      <c r="E21" s="63" t="s">
        <v>30</v>
      </c>
      <c r="F21" s="63" t="s">
        <v>30</v>
      </c>
      <c r="G21" s="65">
        <v>460</v>
      </c>
      <c r="H21" s="63" t="s">
        <v>30</v>
      </c>
      <c r="I21" s="63" t="s">
        <v>30</v>
      </c>
      <c r="J21" s="63">
        <v>14</v>
      </c>
      <c r="K21" s="63">
        <v>1</v>
      </c>
      <c r="L21" s="65" t="s">
        <v>100</v>
      </c>
      <c r="M21" s="65">
        <v>460</v>
      </c>
      <c r="N21" s="61">
        <v>44337</v>
      </c>
      <c r="O21" s="60" t="s">
        <v>31</v>
      </c>
      <c r="P21" s="57"/>
      <c r="Q21" s="88"/>
      <c r="R21" s="88"/>
      <c r="S21" s="88"/>
      <c r="T21" s="88"/>
      <c r="U21" s="88"/>
      <c r="V21" s="89"/>
      <c r="W21" s="89"/>
      <c r="X21" s="90"/>
      <c r="Y21" s="56"/>
      <c r="Z21" s="90"/>
    </row>
    <row r="22" spans="1:26" ht="25.35" customHeight="1">
      <c r="A22" s="59">
        <v>10</v>
      </c>
      <c r="B22" s="59" t="s">
        <v>56</v>
      </c>
      <c r="C22" s="78" t="s">
        <v>104</v>
      </c>
      <c r="D22" s="65">
        <v>2766.88</v>
      </c>
      <c r="E22" s="63" t="s">
        <v>30</v>
      </c>
      <c r="F22" s="63" t="s">
        <v>30</v>
      </c>
      <c r="G22" s="65">
        <v>416</v>
      </c>
      <c r="H22" s="63">
        <v>63</v>
      </c>
      <c r="I22" s="63">
        <f>G22/H22</f>
        <v>6.6031746031746028</v>
      </c>
      <c r="J22" s="63">
        <v>13</v>
      </c>
      <c r="K22" s="63">
        <v>1</v>
      </c>
      <c r="L22" s="65">
        <v>2766.88</v>
      </c>
      <c r="M22" s="65">
        <v>416</v>
      </c>
      <c r="N22" s="61">
        <v>44337</v>
      </c>
      <c r="O22" s="60" t="s">
        <v>37</v>
      </c>
      <c r="P22" s="57"/>
      <c r="Q22" s="88"/>
      <c r="R22" s="88"/>
      <c r="S22" s="88"/>
      <c r="T22" s="88"/>
      <c r="U22" s="88"/>
      <c r="V22" s="89"/>
      <c r="W22" s="89"/>
      <c r="X22" s="90"/>
      <c r="Y22" s="56"/>
      <c r="Z22" s="90"/>
    </row>
    <row r="23" spans="1:26" ht="25.35" customHeight="1">
      <c r="A23" s="16"/>
      <c r="B23" s="16"/>
      <c r="C23" s="39" t="s">
        <v>29</v>
      </c>
      <c r="D23" s="58">
        <f>SUM(D13:D22)</f>
        <v>59726.55999999999</v>
      </c>
      <c r="E23" s="58">
        <f t="shared" ref="E23:G23" si="0">SUM(E13:E22)</f>
        <v>40039.840000000004</v>
      </c>
      <c r="F23" s="84">
        <f t="shared" ref="F23" si="1">(D23-E23)/E23</f>
        <v>0.4916782884247286</v>
      </c>
      <c r="G23" s="58">
        <f t="shared" si="0"/>
        <v>10467</v>
      </c>
      <c r="H23" s="58"/>
      <c r="I23" s="19"/>
      <c r="J23" s="18"/>
      <c r="K23" s="20"/>
      <c r="L23" s="21"/>
      <c r="M23" s="25"/>
      <c r="N23" s="22"/>
      <c r="O23" s="77"/>
      <c r="P23" s="57"/>
      <c r="R23" s="57"/>
    </row>
    <row r="24" spans="1:26" ht="14.1" customHeight="1">
      <c r="A24" s="14"/>
      <c r="B24" s="23"/>
      <c r="C24" s="15"/>
      <c r="D24" s="24"/>
      <c r="E24" s="24"/>
      <c r="F24" s="27"/>
      <c r="G24" s="24"/>
      <c r="H24" s="24"/>
      <c r="I24" s="24"/>
      <c r="J24" s="24"/>
      <c r="K24" s="24"/>
      <c r="L24" s="24"/>
      <c r="M24" s="24"/>
      <c r="N24" s="28"/>
      <c r="O24" s="13"/>
    </row>
    <row r="25" spans="1:26" ht="25.35" customHeight="1">
      <c r="A25" s="59">
        <v>11</v>
      </c>
      <c r="B25" s="59">
        <v>5</v>
      </c>
      <c r="C25" s="78" t="s">
        <v>66</v>
      </c>
      <c r="D25" s="65">
        <v>2670.99</v>
      </c>
      <c r="E25" s="63">
        <v>4282.87</v>
      </c>
      <c r="F25" s="76">
        <f t="shared" ref="F25:F30" si="2">(D25-E25)/E25</f>
        <v>-0.37635510767312574</v>
      </c>
      <c r="G25" s="65">
        <v>437</v>
      </c>
      <c r="H25" s="63">
        <v>34</v>
      </c>
      <c r="I25" s="63">
        <f>G25/H25</f>
        <v>12.852941176470589</v>
      </c>
      <c r="J25" s="63">
        <v>7</v>
      </c>
      <c r="K25" s="63">
        <v>3</v>
      </c>
      <c r="L25" s="65">
        <v>22555.7</v>
      </c>
      <c r="M25" s="65">
        <v>3736</v>
      </c>
      <c r="N25" s="61">
        <v>44323</v>
      </c>
      <c r="O25" s="60" t="s">
        <v>34</v>
      </c>
      <c r="P25" s="57"/>
      <c r="Q25" s="88"/>
      <c r="R25" s="88"/>
      <c r="S25" s="88"/>
      <c r="T25" s="88"/>
      <c r="U25" s="88"/>
      <c r="V25" s="89"/>
      <c r="W25" s="89"/>
      <c r="X25" s="91"/>
      <c r="Y25" s="56"/>
      <c r="Z25" s="90"/>
    </row>
    <row r="26" spans="1:26" ht="25.35" customHeight="1">
      <c r="A26" s="59">
        <v>12</v>
      </c>
      <c r="B26" s="59">
        <v>10</v>
      </c>
      <c r="C26" s="82" t="s">
        <v>77</v>
      </c>
      <c r="D26" s="65">
        <v>1628.65</v>
      </c>
      <c r="E26" s="63">
        <v>2406.75</v>
      </c>
      <c r="F26" s="76">
        <f t="shared" si="2"/>
        <v>-0.32329905474187176</v>
      </c>
      <c r="G26" s="65">
        <v>239</v>
      </c>
      <c r="H26" s="63">
        <v>17</v>
      </c>
      <c r="I26" s="63">
        <f>G26/H26</f>
        <v>14.058823529411764</v>
      </c>
      <c r="J26" s="63">
        <v>4</v>
      </c>
      <c r="K26" s="63">
        <v>3</v>
      </c>
      <c r="L26" s="65">
        <v>12294</v>
      </c>
      <c r="M26" s="65">
        <v>1934</v>
      </c>
      <c r="N26" s="61">
        <v>44323</v>
      </c>
      <c r="O26" s="60" t="s">
        <v>33</v>
      </c>
      <c r="P26" s="57"/>
      <c r="Q26" s="88"/>
      <c r="R26" s="88"/>
      <c r="S26" s="88"/>
      <c r="T26" s="88"/>
      <c r="U26" s="88"/>
      <c r="V26" s="89"/>
      <c r="W26" s="89"/>
      <c r="X26" s="91"/>
      <c r="Y26" s="56"/>
      <c r="Z26" s="90"/>
    </row>
    <row r="27" spans="1:26" ht="25.35" customHeight="1">
      <c r="A27" s="59">
        <v>13</v>
      </c>
      <c r="B27" s="59">
        <v>9</v>
      </c>
      <c r="C27" s="78" t="s">
        <v>85</v>
      </c>
      <c r="D27" s="65">
        <v>1205</v>
      </c>
      <c r="E27" s="63">
        <v>2600</v>
      </c>
      <c r="F27" s="76">
        <f t="shared" si="2"/>
        <v>-0.53653846153846152</v>
      </c>
      <c r="G27" s="65">
        <v>232</v>
      </c>
      <c r="H27" s="63" t="s">
        <v>30</v>
      </c>
      <c r="I27" s="63" t="s">
        <v>30</v>
      </c>
      <c r="J27" s="63">
        <v>5</v>
      </c>
      <c r="K27" s="63">
        <v>2</v>
      </c>
      <c r="L27" s="65">
        <v>4726</v>
      </c>
      <c r="M27" s="65">
        <v>952</v>
      </c>
      <c r="N27" s="61">
        <v>44330</v>
      </c>
      <c r="O27" s="60" t="s">
        <v>31</v>
      </c>
      <c r="P27" s="57"/>
      <c r="Q27" s="88"/>
      <c r="R27" s="88"/>
      <c r="S27" s="88"/>
      <c r="T27" s="88"/>
      <c r="U27" s="88"/>
      <c r="V27" s="89"/>
      <c r="W27" s="89"/>
      <c r="X27" s="90"/>
      <c r="Y27" s="56"/>
      <c r="Z27" s="90"/>
    </row>
    <row r="28" spans="1:26" ht="25.35" customHeight="1">
      <c r="A28" s="59">
        <v>14</v>
      </c>
      <c r="B28" s="59">
        <v>6</v>
      </c>
      <c r="C28" s="78" t="s">
        <v>83</v>
      </c>
      <c r="D28" s="65">
        <v>1139.48</v>
      </c>
      <c r="E28" s="63">
        <v>4036.25</v>
      </c>
      <c r="F28" s="76">
        <f t="shared" si="2"/>
        <v>-0.71768844843604829</v>
      </c>
      <c r="G28" s="65">
        <v>175</v>
      </c>
      <c r="H28" s="63">
        <v>21</v>
      </c>
      <c r="I28" s="63">
        <f>G28/H28</f>
        <v>8.3333333333333339</v>
      </c>
      <c r="J28" s="63">
        <v>5</v>
      </c>
      <c r="K28" s="63">
        <v>2</v>
      </c>
      <c r="L28" s="65">
        <v>7153.87</v>
      </c>
      <c r="M28" s="65">
        <v>1161</v>
      </c>
      <c r="N28" s="61">
        <v>44330</v>
      </c>
      <c r="O28" s="60" t="s">
        <v>34</v>
      </c>
      <c r="P28" s="57"/>
      <c r="Q28" s="88"/>
      <c r="R28" s="88"/>
      <c r="S28" s="88"/>
      <c r="T28" s="88"/>
      <c r="U28" s="88"/>
      <c r="V28" s="89"/>
      <c r="W28" s="89"/>
      <c r="X28" s="90"/>
      <c r="Y28" s="56"/>
      <c r="Z28" s="90"/>
    </row>
    <row r="29" spans="1:26" ht="25.35" customHeight="1">
      <c r="A29" s="59">
        <v>15</v>
      </c>
      <c r="B29" s="59">
        <v>7</v>
      </c>
      <c r="C29" s="82" t="s">
        <v>67</v>
      </c>
      <c r="D29" s="65">
        <v>1099.5</v>
      </c>
      <c r="E29" s="63">
        <v>2917.5</v>
      </c>
      <c r="F29" s="76">
        <f t="shared" si="2"/>
        <v>-0.62313624678663238</v>
      </c>
      <c r="G29" s="65">
        <v>201</v>
      </c>
      <c r="H29" s="63">
        <v>12</v>
      </c>
      <c r="I29" s="63">
        <f>G29/H29</f>
        <v>16.75</v>
      </c>
      <c r="J29" s="63">
        <v>5</v>
      </c>
      <c r="K29" s="63">
        <v>3</v>
      </c>
      <c r="L29" s="65">
        <v>20274</v>
      </c>
      <c r="M29" s="65">
        <v>3520</v>
      </c>
      <c r="N29" s="61">
        <v>44323</v>
      </c>
      <c r="O29" s="60" t="s">
        <v>32</v>
      </c>
      <c r="P29" s="57"/>
      <c r="R29" s="62"/>
      <c r="T29" s="57"/>
      <c r="U29" s="56"/>
      <c r="V29" s="56"/>
      <c r="W29" s="57"/>
      <c r="X29" s="56"/>
      <c r="Y29" s="56"/>
      <c r="Z29" s="56"/>
    </row>
    <row r="30" spans="1:26" ht="25.35" customHeight="1">
      <c r="A30" s="59">
        <v>16</v>
      </c>
      <c r="B30" s="59">
        <v>11</v>
      </c>
      <c r="C30" s="92" t="s">
        <v>48</v>
      </c>
      <c r="D30" s="65">
        <v>987.1</v>
      </c>
      <c r="E30" s="63">
        <v>1506.7</v>
      </c>
      <c r="F30" s="76">
        <f t="shared" si="2"/>
        <v>-0.34485962699940265</v>
      </c>
      <c r="G30" s="65">
        <v>189</v>
      </c>
      <c r="H30" s="63">
        <v>17</v>
      </c>
      <c r="I30" s="63">
        <f>G30/H30</f>
        <v>11.117647058823529</v>
      </c>
      <c r="J30" s="63">
        <v>6</v>
      </c>
      <c r="K30" s="63">
        <v>4</v>
      </c>
      <c r="L30" s="65">
        <v>26210.42</v>
      </c>
      <c r="M30" s="65">
        <v>4596</v>
      </c>
      <c r="N30" s="61">
        <v>44316</v>
      </c>
      <c r="O30" s="60" t="s">
        <v>49</v>
      </c>
      <c r="P30" s="57"/>
      <c r="R30" s="62"/>
      <c r="T30" s="57"/>
      <c r="U30" s="56"/>
      <c r="V30" s="56"/>
      <c r="W30" s="57"/>
      <c r="X30" s="56"/>
      <c r="Y30" s="56"/>
      <c r="Z30" s="56"/>
    </row>
    <row r="31" spans="1:26" ht="25.35" customHeight="1">
      <c r="A31" s="59">
        <v>17</v>
      </c>
      <c r="B31" s="66" t="s">
        <v>30</v>
      </c>
      <c r="C31" s="92" t="s">
        <v>101</v>
      </c>
      <c r="D31" s="65">
        <v>585</v>
      </c>
      <c r="E31" s="63" t="s">
        <v>30</v>
      </c>
      <c r="F31" s="63" t="s">
        <v>30</v>
      </c>
      <c r="G31" s="65">
        <v>113</v>
      </c>
      <c r="H31" s="63" t="s">
        <v>30</v>
      </c>
      <c r="I31" s="63" t="s">
        <v>30</v>
      </c>
      <c r="J31" s="63">
        <v>3</v>
      </c>
      <c r="K31" s="63">
        <v>2</v>
      </c>
      <c r="L31" s="65">
        <v>2160</v>
      </c>
      <c r="M31" s="65">
        <v>424</v>
      </c>
      <c r="N31" s="61">
        <v>44330</v>
      </c>
      <c r="O31" s="60" t="s">
        <v>102</v>
      </c>
      <c r="P31" s="57"/>
      <c r="R31" s="62"/>
      <c r="T31" s="57"/>
      <c r="U31" s="56"/>
      <c r="V31" s="56"/>
      <c r="W31" s="57"/>
      <c r="X31" s="56"/>
      <c r="Y31" s="56"/>
      <c r="Z31" s="56"/>
    </row>
    <row r="32" spans="1:26" ht="25.35" customHeight="1">
      <c r="A32" s="59">
        <v>18</v>
      </c>
      <c r="B32" s="59">
        <v>8</v>
      </c>
      <c r="C32" s="45" t="s">
        <v>84</v>
      </c>
      <c r="D32" s="65">
        <v>508.08</v>
      </c>
      <c r="E32" s="63">
        <v>2874.95</v>
      </c>
      <c r="F32" s="76">
        <f>(D32-E32)/E32</f>
        <v>-0.82327344823388238</v>
      </c>
      <c r="G32" s="65">
        <v>84</v>
      </c>
      <c r="H32" s="63">
        <v>12</v>
      </c>
      <c r="I32" s="63">
        <f>G32/H32</f>
        <v>7</v>
      </c>
      <c r="J32" s="63">
        <v>6</v>
      </c>
      <c r="K32" s="63">
        <v>2</v>
      </c>
      <c r="L32" s="65">
        <v>4683.45</v>
      </c>
      <c r="M32" s="65">
        <v>799</v>
      </c>
      <c r="N32" s="61">
        <v>44330</v>
      </c>
      <c r="O32" s="60" t="s">
        <v>27</v>
      </c>
      <c r="P32" s="57"/>
      <c r="R32" s="62"/>
      <c r="T32" s="57"/>
      <c r="U32" s="56"/>
      <c r="V32" s="56"/>
      <c r="W32" s="57"/>
      <c r="X32" s="56"/>
      <c r="Y32" s="56"/>
      <c r="Z32" s="56"/>
    </row>
    <row r="33" spans="1:26" ht="25.35" customHeight="1">
      <c r="A33" s="59">
        <v>19</v>
      </c>
      <c r="B33" s="93">
        <v>16</v>
      </c>
      <c r="C33" s="45" t="s">
        <v>40</v>
      </c>
      <c r="D33" s="65">
        <v>283.95</v>
      </c>
      <c r="E33" s="63">
        <v>443.05</v>
      </c>
      <c r="F33" s="76">
        <f>(D33-E33)/E33</f>
        <v>-0.3591016815257872</v>
      </c>
      <c r="G33" s="65">
        <v>50</v>
      </c>
      <c r="H33" s="63">
        <v>6</v>
      </c>
      <c r="I33" s="63">
        <f>G33/H33</f>
        <v>8.3333333333333339</v>
      </c>
      <c r="J33" s="63">
        <v>2</v>
      </c>
      <c r="K33" s="63" t="s">
        <v>30</v>
      </c>
      <c r="L33" s="65">
        <v>114580.97</v>
      </c>
      <c r="M33" s="65">
        <v>23150</v>
      </c>
      <c r="N33" s="61">
        <v>44106</v>
      </c>
      <c r="O33" s="60" t="s">
        <v>37</v>
      </c>
      <c r="P33" s="57"/>
      <c r="R33" s="62"/>
      <c r="T33" s="57"/>
      <c r="U33" s="56"/>
      <c r="V33" s="56"/>
      <c r="W33" s="56"/>
      <c r="X33" s="56"/>
      <c r="Y33" s="57"/>
      <c r="Z33" s="56"/>
    </row>
    <row r="34" spans="1:26" ht="25.35" customHeight="1">
      <c r="A34" s="59">
        <v>20</v>
      </c>
      <c r="B34" s="59">
        <v>17</v>
      </c>
      <c r="C34" s="64" t="s">
        <v>41</v>
      </c>
      <c r="D34" s="65">
        <v>181.5</v>
      </c>
      <c r="E34" s="63">
        <v>231.95</v>
      </c>
      <c r="F34" s="76">
        <f>(D34-E34)/E34</f>
        <v>-0.21750377236473373</v>
      </c>
      <c r="G34" s="65">
        <v>34</v>
      </c>
      <c r="H34" s="63">
        <v>3</v>
      </c>
      <c r="I34" s="63">
        <f>G34/H34</f>
        <v>11.333333333333334</v>
      </c>
      <c r="J34" s="63">
        <v>1</v>
      </c>
      <c r="K34" s="63" t="s">
        <v>30</v>
      </c>
      <c r="L34" s="65">
        <v>66014.720000000001</v>
      </c>
      <c r="M34" s="65">
        <v>14191</v>
      </c>
      <c r="N34" s="61">
        <v>44113</v>
      </c>
      <c r="O34" s="60" t="s">
        <v>27</v>
      </c>
      <c r="P34" s="57"/>
      <c r="R34" s="62"/>
      <c r="T34" s="57"/>
      <c r="U34" s="56"/>
      <c r="V34" s="56"/>
      <c r="W34" s="57"/>
      <c r="X34" s="56"/>
      <c r="Y34" s="56"/>
      <c r="Z34" s="56"/>
    </row>
    <row r="35" spans="1:26" ht="25.35" customHeight="1">
      <c r="A35" s="16"/>
      <c r="B35" s="16"/>
      <c r="C35" s="39" t="s">
        <v>76</v>
      </c>
      <c r="D35" s="58">
        <f>SUM(D23:D34)</f>
        <v>70015.81</v>
      </c>
      <c r="E35" s="58">
        <f t="shared" ref="E35:G35" si="3">SUM(E23:E34)</f>
        <v>61339.86</v>
      </c>
      <c r="F35" s="84">
        <f>(D35-E35)/E35</f>
        <v>0.14144065539112735</v>
      </c>
      <c r="G35" s="58">
        <f t="shared" si="3"/>
        <v>12221</v>
      </c>
      <c r="H35" s="58"/>
      <c r="I35" s="19"/>
      <c r="J35" s="18"/>
      <c r="K35" s="20"/>
      <c r="L35" s="21"/>
      <c r="M35" s="25"/>
      <c r="N35" s="22"/>
      <c r="O35" s="77"/>
      <c r="P35" s="57"/>
      <c r="R35" s="57"/>
    </row>
    <row r="36" spans="1:26" ht="14.1" customHeight="1">
      <c r="A36" s="14"/>
      <c r="B36" s="23"/>
      <c r="C36" s="15"/>
      <c r="D36" s="24"/>
      <c r="E36" s="24"/>
      <c r="F36" s="27"/>
      <c r="G36" s="24"/>
      <c r="H36" s="24"/>
      <c r="I36" s="24"/>
      <c r="J36" s="24"/>
      <c r="K36" s="24"/>
      <c r="L36" s="24"/>
      <c r="M36" s="24"/>
      <c r="N36" s="28"/>
      <c r="O36" s="13"/>
    </row>
    <row r="37" spans="1:26" ht="24.75" customHeight="1">
      <c r="A37" s="59">
        <v>21</v>
      </c>
      <c r="B37" s="59">
        <v>12</v>
      </c>
      <c r="C37" s="81" t="s">
        <v>38</v>
      </c>
      <c r="D37" s="65">
        <v>91.5</v>
      </c>
      <c r="E37" s="63">
        <v>1012.7</v>
      </c>
      <c r="F37" s="76">
        <f>(D37-E37)/E37</f>
        <v>-0.90964747704157201</v>
      </c>
      <c r="G37" s="65">
        <v>18</v>
      </c>
      <c r="H37" s="63">
        <v>2</v>
      </c>
      <c r="I37" s="63">
        <f>G37/H37</f>
        <v>9</v>
      </c>
      <c r="J37" s="63">
        <v>2</v>
      </c>
      <c r="K37" s="63">
        <v>4</v>
      </c>
      <c r="L37" s="65">
        <v>21421.32</v>
      </c>
      <c r="M37" s="65">
        <v>3847</v>
      </c>
      <c r="N37" s="61">
        <v>44316</v>
      </c>
      <c r="O37" s="60" t="s">
        <v>37</v>
      </c>
      <c r="P37" s="57"/>
      <c r="R37" s="62"/>
      <c r="T37" s="57"/>
      <c r="U37" s="56"/>
      <c r="V37" s="56"/>
      <c r="W37" s="57"/>
      <c r="X37" s="56"/>
      <c r="Y37" s="56"/>
      <c r="Z37" s="56"/>
    </row>
    <row r="38" spans="1:26" ht="24.75" customHeight="1">
      <c r="A38" s="59">
        <v>22</v>
      </c>
      <c r="B38" s="97">
        <v>21</v>
      </c>
      <c r="C38" s="64" t="s">
        <v>88</v>
      </c>
      <c r="D38" s="65">
        <v>14.5</v>
      </c>
      <c r="E38" s="63">
        <v>113.4</v>
      </c>
      <c r="F38" s="76">
        <f>(D38-E38)/E38</f>
        <v>-0.8721340388007055</v>
      </c>
      <c r="G38" s="65">
        <v>4</v>
      </c>
      <c r="H38" s="63">
        <v>2</v>
      </c>
      <c r="I38" s="63">
        <f>G38/H38</f>
        <v>2</v>
      </c>
      <c r="J38" s="63">
        <v>2</v>
      </c>
      <c r="K38" s="63">
        <v>2</v>
      </c>
      <c r="L38" s="65">
        <v>239.5</v>
      </c>
      <c r="M38" s="65">
        <v>42</v>
      </c>
      <c r="N38" s="61">
        <v>44330</v>
      </c>
      <c r="O38" s="60" t="s">
        <v>89</v>
      </c>
      <c r="P38" s="57"/>
      <c r="R38" s="62"/>
      <c r="T38" s="57"/>
      <c r="U38" s="56"/>
      <c r="V38" s="56"/>
      <c r="W38" s="57"/>
      <c r="X38" s="56"/>
      <c r="Y38" s="56"/>
      <c r="Z38" s="56"/>
    </row>
    <row r="39" spans="1:26" ht="24.75" customHeight="1">
      <c r="A39" s="59">
        <v>23</v>
      </c>
      <c r="B39" s="93">
        <v>15</v>
      </c>
      <c r="C39" s="83" t="s">
        <v>68</v>
      </c>
      <c r="D39" s="65">
        <v>11</v>
      </c>
      <c r="E39" s="63">
        <v>612.45000000000005</v>
      </c>
      <c r="F39" s="76">
        <f>(D39-E39)/E39</f>
        <v>-0.98203935015103272</v>
      </c>
      <c r="G39" s="65">
        <v>2</v>
      </c>
      <c r="H39" s="66">
        <v>1</v>
      </c>
      <c r="I39" s="63">
        <f>G39/H39</f>
        <v>2</v>
      </c>
      <c r="J39" s="63">
        <v>1</v>
      </c>
      <c r="K39" s="63">
        <v>3</v>
      </c>
      <c r="L39" s="65">
        <v>6162</v>
      </c>
      <c r="M39" s="65">
        <v>978</v>
      </c>
      <c r="N39" s="61">
        <v>44323</v>
      </c>
      <c r="O39" s="60" t="s">
        <v>47</v>
      </c>
      <c r="P39" s="57"/>
      <c r="R39" s="62"/>
      <c r="T39" s="57"/>
      <c r="U39" s="56"/>
      <c r="V39" s="56"/>
      <c r="W39" s="56"/>
      <c r="X39" s="57"/>
      <c r="Y39" s="56"/>
      <c r="Z39" s="56"/>
    </row>
    <row r="40" spans="1:26" ht="24.6" customHeight="1">
      <c r="A40" s="59">
        <v>24</v>
      </c>
      <c r="B40" s="59" t="s">
        <v>56</v>
      </c>
      <c r="C40" s="45" t="s">
        <v>103</v>
      </c>
      <c r="D40" s="65"/>
      <c r="E40" s="63" t="s">
        <v>30</v>
      </c>
      <c r="F40" s="63" t="s">
        <v>30</v>
      </c>
      <c r="G40" s="65"/>
      <c r="H40" s="63"/>
      <c r="I40" s="63"/>
      <c r="J40" s="63"/>
      <c r="K40" s="63">
        <v>1</v>
      </c>
      <c r="L40" s="65"/>
      <c r="M40" s="65"/>
      <c r="N40" s="61">
        <v>44337</v>
      </c>
      <c r="O40" s="60" t="s">
        <v>60</v>
      </c>
      <c r="P40" s="57"/>
      <c r="R40" s="62"/>
      <c r="T40" s="57"/>
      <c r="U40" s="56"/>
      <c r="V40" s="56"/>
      <c r="W40" s="56"/>
      <c r="X40" s="56"/>
      <c r="Y40" s="57"/>
      <c r="Z40" s="56"/>
    </row>
    <row r="41" spans="1:26" ht="25.35" customHeight="1">
      <c r="A41" s="16"/>
      <c r="B41" s="16"/>
      <c r="C41" s="39" t="s">
        <v>105</v>
      </c>
      <c r="D41" s="58">
        <f>SUM(D35:D40)</f>
        <v>70132.81</v>
      </c>
      <c r="E41" s="58">
        <f t="shared" ref="E41:G41" si="4">SUM(E35:E40)</f>
        <v>63078.409999999996</v>
      </c>
      <c r="F41" s="84">
        <f t="shared" ref="F41" si="5">(D41-E41)/E41</f>
        <v>0.11183541246521594</v>
      </c>
      <c r="G41" s="58">
        <f t="shared" si="4"/>
        <v>12245</v>
      </c>
      <c r="H41" s="58"/>
      <c r="I41" s="19"/>
      <c r="J41" s="18"/>
      <c r="K41" s="20"/>
      <c r="L41" s="21"/>
      <c r="M41" s="25"/>
      <c r="N41" s="22"/>
      <c r="O41" s="77"/>
    </row>
    <row r="42" spans="1:26" ht="23.1" customHeight="1"/>
    <row r="43" spans="1:26" ht="17.25" customHeight="1"/>
    <row r="57" spans="16:18">
      <c r="R57" s="57"/>
    </row>
    <row r="60" spans="16:18">
      <c r="P60" s="57"/>
    </row>
    <row r="64" spans="16:18" ht="12" customHeight="1"/>
  </sheetData>
  <sortState xmlns:xlrd2="http://schemas.microsoft.com/office/spreadsheetml/2017/richdata2" ref="B13:O40">
    <sortCondition descending="1" ref="D13:D40"/>
  </sortState>
  <mergeCells count="18">
    <mergeCell ref="I5:I8"/>
    <mergeCell ref="A5:A8"/>
    <mergeCell ref="B5:B8"/>
    <mergeCell ref="C5:C8"/>
    <mergeCell ref="F5:F8"/>
    <mergeCell ref="H5:H8"/>
    <mergeCell ref="O9:O12"/>
    <mergeCell ref="J5:J8"/>
    <mergeCell ref="K5:K8"/>
    <mergeCell ref="L5:L8"/>
    <mergeCell ref="M5:M8"/>
    <mergeCell ref="N5:N8"/>
    <mergeCell ref="O5:O8"/>
    <mergeCell ref="A9:A12"/>
    <mergeCell ref="B9:B12"/>
    <mergeCell ref="C9:C12"/>
    <mergeCell ref="F9:F12"/>
    <mergeCell ref="I9:I12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EA52B-0399-43D8-A66B-CB1D02C46286}">
  <dimension ref="A1:Z63"/>
  <sheetViews>
    <sheetView zoomScale="60" zoomScaleNormal="60" workbookViewId="0">
      <selection sqref="A1:XFD1048576"/>
    </sheetView>
  </sheetViews>
  <sheetFormatPr defaultColWidth="8.88671875" defaultRowHeight="14.4"/>
  <cols>
    <col min="1" max="1" width="4.109375" style="55" customWidth="1"/>
    <col min="2" max="2" width="5.88671875" style="55" customWidth="1"/>
    <col min="3" max="3" width="29.44140625" style="55" customWidth="1"/>
    <col min="4" max="4" width="13.44140625" style="55" customWidth="1"/>
    <col min="5" max="5" width="14" style="55" customWidth="1"/>
    <col min="6" max="6" width="15.44140625" style="55" customWidth="1"/>
    <col min="7" max="7" width="12.109375" style="55" bestFit="1" customWidth="1"/>
    <col min="8" max="8" width="10.88671875" style="55" customWidth="1"/>
    <col min="9" max="9" width="12" style="55" customWidth="1"/>
    <col min="10" max="10" width="10.5546875" style="55" customWidth="1"/>
    <col min="11" max="11" width="12.109375" style="55" bestFit="1" customWidth="1"/>
    <col min="12" max="12" width="13.44140625" style="55" customWidth="1"/>
    <col min="13" max="13" width="13" style="55" customWidth="1"/>
    <col min="14" max="14" width="14" style="55" customWidth="1"/>
    <col min="15" max="15" width="15.44140625" style="55" customWidth="1"/>
    <col min="16" max="16" width="6.44140625" style="55" customWidth="1"/>
    <col min="17" max="17" width="8.44140625" style="55" customWidth="1"/>
    <col min="18" max="19" width="8.5546875" style="55" customWidth="1"/>
    <col min="20" max="20" width="13.88671875" style="55" customWidth="1"/>
    <col min="21" max="21" width="12.33203125" style="55" customWidth="1"/>
    <col min="22" max="22" width="11.88671875" style="55" bestFit="1" customWidth="1"/>
    <col min="23" max="23" width="12" style="55" bestFit="1" customWidth="1"/>
    <col min="24" max="24" width="13.6640625" style="55" customWidth="1"/>
    <col min="25" max="25" width="14.88671875" style="55" customWidth="1"/>
    <col min="26" max="16384" width="8.88671875" style="55"/>
  </cols>
  <sheetData>
    <row r="1" spans="1:26" ht="19.5" customHeight="1">
      <c r="E1" s="2" t="s">
        <v>78</v>
      </c>
      <c r="F1" s="2"/>
      <c r="G1" s="2"/>
      <c r="H1" s="2"/>
      <c r="I1" s="2"/>
    </row>
    <row r="2" spans="1:26" ht="19.5" customHeight="1">
      <c r="E2" s="2" t="s">
        <v>79</v>
      </c>
      <c r="F2" s="2"/>
      <c r="G2" s="2"/>
      <c r="H2" s="2"/>
      <c r="I2" s="2"/>
      <c r="J2" s="2"/>
      <c r="K2" s="2"/>
    </row>
    <row r="4" spans="1:26" ht="15.75" customHeight="1" thickBot="1"/>
    <row r="5" spans="1:26" ht="15" customHeight="1">
      <c r="A5" s="98"/>
      <c r="B5" s="98"/>
      <c r="C5" s="101" t="s">
        <v>0</v>
      </c>
      <c r="D5" s="3"/>
      <c r="E5" s="3"/>
      <c r="F5" s="101" t="s">
        <v>3</v>
      </c>
      <c r="G5" s="3"/>
      <c r="H5" s="101" t="s">
        <v>5</v>
      </c>
      <c r="I5" s="101" t="s">
        <v>6</v>
      </c>
      <c r="J5" s="101" t="s">
        <v>7</v>
      </c>
      <c r="K5" s="101" t="s">
        <v>8</v>
      </c>
      <c r="L5" s="101" t="s">
        <v>10</v>
      </c>
      <c r="M5" s="101" t="s">
        <v>9</v>
      </c>
      <c r="N5" s="101" t="s">
        <v>11</v>
      </c>
      <c r="O5" s="101" t="s">
        <v>12</v>
      </c>
    </row>
    <row r="6" spans="1:26">
      <c r="A6" s="99"/>
      <c r="B6" s="99"/>
      <c r="C6" s="102"/>
      <c r="D6" s="4" t="s">
        <v>80</v>
      </c>
      <c r="E6" s="4" t="s">
        <v>69</v>
      </c>
      <c r="F6" s="102"/>
      <c r="G6" s="4" t="s">
        <v>80</v>
      </c>
      <c r="H6" s="102"/>
      <c r="I6" s="102"/>
      <c r="J6" s="102"/>
      <c r="K6" s="102"/>
      <c r="L6" s="102"/>
      <c r="M6" s="102"/>
      <c r="N6" s="102"/>
      <c r="O6" s="102"/>
    </row>
    <row r="7" spans="1:26">
      <c r="A7" s="99"/>
      <c r="B7" s="99"/>
      <c r="C7" s="102"/>
      <c r="D7" s="4" t="s">
        <v>1</v>
      </c>
      <c r="E7" s="4" t="s">
        <v>1</v>
      </c>
      <c r="F7" s="102"/>
      <c r="G7" s="4" t="s">
        <v>4</v>
      </c>
      <c r="H7" s="102"/>
      <c r="I7" s="102"/>
      <c r="J7" s="102"/>
      <c r="K7" s="102"/>
      <c r="L7" s="102"/>
      <c r="M7" s="102"/>
      <c r="N7" s="102"/>
      <c r="O7" s="102"/>
    </row>
    <row r="8" spans="1:26" ht="18" customHeight="1" thickBot="1">
      <c r="A8" s="100"/>
      <c r="B8" s="100"/>
      <c r="C8" s="103"/>
      <c r="D8" s="5" t="s">
        <v>2</v>
      </c>
      <c r="E8" s="5" t="s">
        <v>2</v>
      </c>
      <c r="F8" s="103"/>
      <c r="G8" s="6"/>
      <c r="H8" s="103"/>
      <c r="I8" s="103"/>
      <c r="J8" s="103"/>
      <c r="K8" s="103"/>
      <c r="L8" s="103"/>
      <c r="M8" s="103"/>
      <c r="N8" s="103"/>
      <c r="O8" s="103"/>
      <c r="R8" s="8"/>
    </row>
    <row r="9" spans="1:26" ht="15" customHeight="1">
      <c r="A9" s="98"/>
      <c r="B9" s="98"/>
      <c r="C9" s="101" t="s">
        <v>13</v>
      </c>
      <c r="D9" s="72"/>
      <c r="E9" s="72"/>
      <c r="F9" s="101" t="s">
        <v>15</v>
      </c>
      <c r="G9" s="72"/>
      <c r="H9" s="9" t="s">
        <v>18</v>
      </c>
      <c r="I9" s="101" t="s">
        <v>28</v>
      </c>
      <c r="J9" s="3" t="s">
        <v>19</v>
      </c>
      <c r="K9" s="3" t="s">
        <v>20</v>
      </c>
      <c r="L9" s="10" t="s">
        <v>22</v>
      </c>
      <c r="M9" s="3" t="s">
        <v>23</v>
      </c>
      <c r="N9" s="3" t="s">
        <v>24</v>
      </c>
      <c r="O9" s="101" t="s">
        <v>26</v>
      </c>
      <c r="R9" s="8"/>
      <c r="V9" s="57"/>
      <c r="W9" s="56"/>
      <c r="X9" s="56"/>
      <c r="Y9" s="57"/>
    </row>
    <row r="10" spans="1:26">
      <c r="A10" s="99"/>
      <c r="B10" s="99"/>
      <c r="C10" s="102"/>
      <c r="D10" s="73" t="s">
        <v>81</v>
      </c>
      <c r="E10" s="73" t="s">
        <v>70</v>
      </c>
      <c r="F10" s="102"/>
      <c r="G10" s="73" t="s">
        <v>81</v>
      </c>
      <c r="H10" s="4" t="s">
        <v>17</v>
      </c>
      <c r="I10" s="102"/>
      <c r="J10" s="4" t="s">
        <v>17</v>
      </c>
      <c r="K10" s="4" t="s">
        <v>21</v>
      </c>
      <c r="L10" s="12" t="s">
        <v>14</v>
      </c>
      <c r="M10" s="4" t="s">
        <v>16</v>
      </c>
      <c r="N10" s="4" t="s">
        <v>25</v>
      </c>
      <c r="O10" s="102"/>
      <c r="R10" s="8"/>
      <c r="V10" s="57"/>
      <c r="W10" s="56"/>
      <c r="X10" s="56"/>
      <c r="Y10" s="57"/>
    </row>
    <row r="11" spans="1:26">
      <c r="A11" s="99"/>
      <c r="B11" s="99"/>
      <c r="C11" s="102"/>
      <c r="D11" s="73" t="s">
        <v>14</v>
      </c>
      <c r="E11" s="4" t="s">
        <v>14</v>
      </c>
      <c r="F11" s="102"/>
      <c r="G11" s="73" t="s">
        <v>16</v>
      </c>
      <c r="H11" s="6"/>
      <c r="I11" s="102"/>
      <c r="J11" s="6"/>
      <c r="K11" s="6"/>
      <c r="L11" s="12" t="s">
        <v>2</v>
      </c>
      <c r="M11" s="4" t="s">
        <v>17</v>
      </c>
      <c r="N11" s="6"/>
      <c r="O11" s="102"/>
      <c r="R11" s="57"/>
      <c r="T11" s="57"/>
      <c r="U11" s="56"/>
      <c r="V11" s="57"/>
      <c r="W11" s="56"/>
      <c r="X11" s="56"/>
      <c r="Y11" s="57"/>
    </row>
    <row r="12" spans="1:26" ht="15.6" customHeight="1" thickBot="1">
      <c r="A12" s="99"/>
      <c r="B12" s="100"/>
      <c r="C12" s="103"/>
      <c r="D12" s="74"/>
      <c r="E12" s="5" t="s">
        <v>2</v>
      </c>
      <c r="F12" s="103"/>
      <c r="G12" s="74" t="s">
        <v>17</v>
      </c>
      <c r="H12" s="32"/>
      <c r="I12" s="103"/>
      <c r="J12" s="32"/>
      <c r="K12" s="32"/>
      <c r="L12" s="32"/>
      <c r="M12" s="32"/>
      <c r="N12" s="32"/>
      <c r="O12" s="103"/>
      <c r="Q12" s="88"/>
      <c r="R12" s="88"/>
      <c r="S12" s="88"/>
      <c r="T12" s="88"/>
      <c r="U12" s="88"/>
      <c r="V12" s="89"/>
      <c r="W12" s="89"/>
      <c r="X12" s="90"/>
      <c r="Y12" s="90"/>
    </row>
    <row r="13" spans="1:26" ht="25.35" customHeight="1">
      <c r="A13" s="59">
        <v>1</v>
      </c>
      <c r="B13" s="59" t="s">
        <v>56</v>
      </c>
      <c r="C13" s="45" t="s">
        <v>82</v>
      </c>
      <c r="D13" s="65">
        <v>15357.15</v>
      </c>
      <c r="E13" s="63" t="s">
        <v>30</v>
      </c>
      <c r="F13" s="63" t="s">
        <v>30</v>
      </c>
      <c r="G13" s="65">
        <v>2349</v>
      </c>
      <c r="H13" s="63">
        <v>104</v>
      </c>
      <c r="I13" s="63">
        <f t="shared" ref="I13:I20" si="0">G13/H13</f>
        <v>22.58653846153846</v>
      </c>
      <c r="J13" s="63">
        <v>15</v>
      </c>
      <c r="K13" s="63">
        <v>1</v>
      </c>
      <c r="L13" s="65">
        <v>18792.3</v>
      </c>
      <c r="M13" s="65">
        <v>2846</v>
      </c>
      <c r="N13" s="61">
        <v>44330</v>
      </c>
      <c r="O13" s="60" t="s">
        <v>27</v>
      </c>
      <c r="P13" s="57"/>
      <c r="Q13" s="88"/>
      <c r="R13" s="88"/>
      <c r="S13" s="88"/>
      <c r="T13" s="88"/>
      <c r="U13" s="88"/>
      <c r="V13" s="89"/>
      <c r="W13" s="89"/>
      <c r="X13" s="90"/>
      <c r="Y13" s="90"/>
      <c r="Z13" s="56"/>
    </row>
    <row r="14" spans="1:26" ht="25.35" customHeight="1">
      <c r="A14" s="59">
        <v>2</v>
      </c>
      <c r="B14" s="59">
        <v>2</v>
      </c>
      <c r="C14" s="78" t="s">
        <v>65</v>
      </c>
      <c r="D14" s="65">
        <v>10138.94</v>
      </c>
      <c r="E14" s="63">
        <v>17548.689999999999</v>
      </c>
      <c r="F14" s="76">
        <f>(D14-E14)/E14</f>
        <v>-0.4222394947998967</v>
      </c>
      <c r="G14" s="65">
        <v>2098</v>
      </c>
      <c r="H14" s="63">
        <v>124</v>
      </c>
      <c r="I14" s="63">
        <f t="shared" si="0"/>
        <v>16.919354838709676</v>
      </c>
      <c r="J14" s="63">
        <v>9</v>
      </c>
      <c r="K14" s="63">
        <v>2</v>
      </c>
      <c r="L14" s="65">
        <v>33413.300000000003</v>
      </c>
      <c r="M14" s="65">
        <v>6811</v>
      </c>
      <c r="N14" s="61">
        <v>44323</v>
      </c>
      <c r="O14" s="60" t="s">
        <v>34</v>
      </c>
      <c r="P14" s="57"/>
      <c r="Q14" s="88"/>
      <c r="R14" s="88"/>
      <c r="S14" s="88"/>
      <c r="T14" s="88"/>
      <c r="U14" s="88"/>
      <c r="V14" s="89"/>
      <c r="W14" s="89"/>
      <c r="X14" s="90"/>
      <c r="Y14" s="90"/>
      <c r="Z14" s="56"/>
    </row>
    <row r="15" spans="1:26" ht="25.35" customHeight="1">
      <c r="A15" s="59">
        <v>3</v>
      </c>
      <c r="B15" s="59">
        <v>1</v>
      </c>
      <c r="C15" s="92" t="s">
        <v>63</v>
      </c>
      <c r="D15" s="65">
        <v>9826.1299999999992</v>
      </c>
      <c r="E15" s="63">
        <v>20157.14</v>
      </c>
      <c r="F15" s="76">
        <f>(D15-E15)/E15</f>
        <v>-0.51252360205862546</v>
      </c>
      <c r="G15" s="65">
        <v>1387</v>
      </c>
      <c r="H15" s="48">
        <v>75</v>
      </c>
      <c r="I15" s="63">
        <f t="shared" si="0"/>
        <v>18.493333333333332</v>
      </c>
      <c r="J15" s="63">
        <v>9</v>
      </c>
      <c r="K15" s="63">
        <v>2</v>
      </c>
      <c r="L15" s="65">
        <v>36213.75</v>
      </c>
      <c r="M15" s="65">
        <v>5145</v>
      </c>
      <c r="N15" s="61">
        <v>44323</v>
      </c>
      <c r="O15" s="75" t="s">
        <v>64</v>
      </c>
      <c r="P15" s="57"/>
      <c r="Q15" s="88"/>
      <c r="R15" s="88"/>
      <c r="S15" s="88"/>
      <c r="T15" s="88"/>
      <c r="U15" s="88"/>
      <c r="V15" s="89"/>
      <c r="W15" s="89"/>
      <c r="X15" s="90"/>
      <c r="Y15" s="90"/>
      <c r="Z15" s="56"/>
    </row>
    <row r="16" spans="1:26" ht="25.35" customHeight="1">
      <c r="A16" s="59">
        <v>4</v>
      </c>
      <c r="B16" s="59">
        <v>5</v>
      </c>
      <c r="C16" s="80" t="s">
        <v>46</v>
      </c>
      <c r="D16" s="65">
        <v>4717.62</v>
      </c>
      <c r="E16" s="63">
        <v>8126.98</v>
      </c>
      <c r="F16" s="76">
        <f>(D16-E16)/E16</f>
        <v>-0.41951130678308546</v>
      </c>
      <c r="G16" s="65">
        <v>933</v>
      </c>
      <c r="H16" s="48">
        <v>83</v>
      </c>
      <c r="I16" s="63">
        <f t="shared" si="0"/>
        <v>11.240963855421686</v>
      </c>
      <c r="J16" s="63">
        <v>14</v>
      </c>
      <c r="K16" s="63">
        <v>3</v>
      </c>
      <c r="L16" s="65">
        <v>34240</v>
      </c>
      <c r="M16" s="65">
        <v>7099</v>
      </c>
      <c r="N16" s="61">
        <v>44316</v>
      </c>
      <c r="O16" s="60" t="s">
        <v>32</v>
      </c>
      <c r="P16" s="57"/>
      <c r="Q16" s="88"/>
      <c r="R16" s="88"/>
      <c r="S16" s="88"/>
      <c r="T16" s="88"/>
      <c r="U16" s="88"/>
      <c r="V16" s="89"/>
      <c r="W16" s="89"/>
      <c r="X16" s="91"/>
      <c r="Y16" s="90"/>
      <c r="Z16" s="56"/>
    </row>
    <row r="17" spans="1:26" ht="25.35" customHeight="1">
      <c r="A17" s="59">
        <v>5</v>
      </c>
      <c r="B17" s="59">
        <v>3</v>
      </c>
      <c r="C17" s="78" t="s">
        <v>66</v>
      </c>
      <c r="D17" s="65">
        <v>4282.87</v>
      </c>
      <c r="E17" s="63">
        <v>10786.98</v>
      </c>
      <c r="F17" s="76">
        <f>(D17-E17)/E17</f>
        <v>-0.60295930835136435</v>
      </c>
      <c r="G17" s="65">
        <v>692</v>
      </c>
      <c r="H17" s="63">
        <v>55</v>
      </c>
      <c r="I17" s="63">
        <f t="shared" si="0"/>
        <v>12.581818181818182</v>
      </c>
      <c r="J17" s="63">
        <v>8</v>
      </c>
      <c r="K17" s="63">
        <v>2</v>
      </c>
      <c r="L17" s="65">
        <v>18098.14</v>
      </c>
      <c r="M17" s="65">
        <v>2986</v>
      </c>
      <c r="N17" s="61">
        <v>44323</v>
      </c>
      <c r="O17" s="60" t="s">
        <v>34</v>
      </c>
      <c r="P17" s="57"/>
      <c r="Q17" s="88"/>
      <c r="R17" s="88"/>
      <c r="S17" s="88"/>
      <c r="T17" s="88"/>
      <c r="U17" s="88"/>
      <c r="V17" s="89"/>
      <c r="W17" s="89"/>
      <c r="X17" s="91"/>
      <c r="Y17" s="88"/>
      <c r="Z17" s="56"/>
    </row>
    <row r="18" spans="1:26" ht="25.35" customHeight="1">
      <c r="A18" s="59">
        <v>6</v>
      </c>
      <c r="B18" s="59" t="s">
        <v>56</v>
      </c>
      <c r="C18" s="78" t="s">
        <v>83</v>
      </c>
      <c r="D18" s="65">
        <v>4036.25</v>
      </c>
      <c r="E18" s="63" t="s">
        <v>30</v>
      </c>
      <c r="F18" s="63" t="s">
        <v>30</v>
      </c>
      <c r="G18" s="65">
        <v>644</v>
      </c>
      <c r="H18" s="63">
        <v>86</v>
      </c>
      <c r="I18" s="63">
        <f t="shared" si="0"/>
        <v>7.4883720930232558</v>
      </c>
      <c r="J18" s="63">
        <v>11</v>
      </c>
      <c r="K18" s="63">
        <v>1</v>
      </c>
      <c r="L18" s="65">
        <v>4036.25</v>
      </c>
      <c r="M18" s="65">
        <v>644</v>
      </c>
      <c r="N18" s="61">
        <v>44330</v>
      </c>
      <c r="O18" s="60" t="s">
        <v>34</v>
      </c>
      <c r="P18" s="57"/>
      <c r="Q18" s="88"/>
      <c r="R18" s="88"/>
      <c r="S18" s="88"/>
      <c r="T18" s="88"/>
      <c r="U18" s="88"/>
      <c r="V18" s="88"/>
      <c r="W18" s="89"/>
      <c r="X18" s="90"/>
      <c r="Y18" s="90"/>
      <c r="Z18" s="56"/>
    </row>
    <row r="19" spans="1:26" ht="25.35" customHeight="1">
      <c r="A19" s="59">
        <v>7</v>
      </c>
      <c r="B19" s="59">
        <v>4</v>
      </c>
      <c r="C19" s="82" t="s">
        <v>67</v>
      </c>
      <c r="D19" s="65">
        <v>2917.5</v>
      </c>
      <c r="E19" s="63">
        <v>10253.25</v>
      </c>
      <c r="F19" s="76">
        <f>(D19-E19)/E19</f>
        <v>-0.7154560749030795</v>
      </c>
      <c r="G19" s="65">
        <v>498</v>
      </c>
      <c r="H19" s="63">
        <v>47</v>
      </c>
      <c r="I19" s="63">
        <f t="shared" si="0"/>
        <v>10.595744680851064</v>
      </c>
      <c r="J19" s="63">
        <v>12</v>
      </c>
      <c r="K19" s="63">
        <v>2</v>
      </c>
      <c r="L19" s="65">
        <v>16558</v>
      </c>
      <c r="M19" s="65">
        <v>2839</v>
      </c>
      <c r="N19" s="61">
        <v>44323</v>
      </c>
      <c r="O19" s="60" t="s">
        <v>32</v>
      </c>
      <c r="P19" s="57"/>
      <c r="Q19" s="88"/>
      <c r="R19" s="88"/>
      <c r="S19" s="88"/>
      <c r="T19" s="88"/>
      <c r="U19" s="88"/>
      <c r="V19" s="88"/>
      <c r="W19" s="89"/>
      <c r="X19" s="90"/>
      <c r="Y19" s="88"/>
      <c r="Z19" s="56"/>
    </row>
    <row r="20" spans="1:26" ht="25.35" customHeight="1">
      <c r="A20" s="59">
        <v>8</v>
      </c>
      <c r="B20" s="59" t="s">
        <v>56</v>
      </c>
      <c r="C20" s="78" t="s">
        <v>84</v>
      </c>
      <c r="D20" s="65">
        <v>2874.95</v>
      </c>
      <c r="E20" s="63" t="s">
        <v>30</v>
      </c>
      <c r="F20" s="63" t="s">
        <v>30</v>
      </c>
      <c r="G20" s="65">
        <v>479</v>
      </c>
      <c r="H20" s="63">
        <v>67</v>
      </c>
      <c r="I20" s="63">
        <f t="shared" si="0"/>
        <v>7.1492537313432836</v>
      </c>
      <c r="J20" s="63">
        <v>13</v>
      </c>
      <c r="K20" s="63">
        <v>1</v>
      </c>
      <c r="L20" s="65">
        <v>2874.95</v>
      </c>
      <c r="M20" s="65">
        <v>479</v>
      </c>
      <c r="N20" s="61">
        <v>44330</v>
      </c>
      <c r="O20" s="60" t="s">
        <v>27</v>
      </c>
      <c r="P20" s="57"/>
      <c r="R20" s="62"/>
      <c r="T20" s="57"/>
      <c r="U20" s="56"/>
      <c r="V20" s="56"/>
      <c r="W20" s="57"/>
      <c r="X20" s="56"/>
      <c r="Y20" s="56"/>
      <c r="Z20" s="56"/>
    </row>
    <row r="21" spans="1:26" ht="25.35" customHeight="1">
      <c r="A21" s="59">
        <v>9</v>
      </c>
      <c r="B21" s="59" t="s">
        <v>56</v>
      </c>
      <c r="C21" s="78" t="s">
        <v>85</v>
      </c>
      <c r="D21" s="65">
        <v>2600</v>
      </c>
      <c r="E21" s="63" t="s">
        <v>30</v>
      </c>
      <c r="F21" s="63" t="s">
        <v>30</v>
      </c>
      <c r="G21" s="65">
        <v>510</v>
      </c>
      <c r="H21" s="63" t="s">
        <v>30</v>
      </c>
      <c r="I21" s="63" t="s">
        <v>30</v>
      </c>
      <c r="J21" s="63">
        <v>9</v>
      </c>
      <c r="K21" s="63">
        <v>1</v>
      </c>
      <c r="L21" s="65">
        <v>2600</v>
      </c>
      <c r="M21" s="65">
        <v>510</v>
      </c>
      <c r="N21" s="61">
        <v>44330</v>
      </c>
      <c r="O21" s="60" t="s">
        <v>31</v>
      </c>
      <c r="P21" s="57"/>
      <c r="R21" s="62"/>
      <c r="T21" s="57"/>
      <c r="U21" s="56"/>
      <c r="V21" s="56"/>
      <c r="W21" s="57"/>
      <c r="X21" s="56"/>
      <c r="Y21" s="56"/>
      <c r="Z21" s="56"/>
    </row>
    <row r="22" spans="1:26" ht="25.35" customHeight="1">
      <c r="A22" s="59">
        <v>10</v>
      </c>
      <c r="B22" s="59">
        <v>7</v>
      </c>
      <c r="C22" s="82" t="s">
        <v>77</v>
      </c>
      <c r="D22" s="65">
        <v>2406.75</v>
      </c>
      <c r="E22" s="63">
        <v>5057.5</v>
      </c>
      <c r="F22" s="76">
        <f>(D22-E22)/E22</f>
        <v>-0.52412259021255558</v>
      </c>
      <c r="G22" s="65">
        <v>370</v>
      </c>
      <c r="H22" s="63">
        <v>30</v>
      </c>
      <c r="I22" s="63">
        <f>G22/H22</f>
        <v>12.333333333333334</v>
      </c>
      <c r="J22" s="63">
        <v>5</v>
      </c>
      <c r="K22" s="63">
        <v>2</v>
      </c>
      <c r="L22" s="65">
        <v>9235</v>
      </c>
      <c r="M22" s="65">
        <v>1442</v>
      </c>
      <c r="N22" s="61">
        <v>44323</v>
      </c>
      <c r="O22" s="60" t="s">
        <v>33</v>
      </c>
      <c r="P22" s="57"/>
      <c r="R22" s="62"/>
      <c r="T22" s="57"/>
      <c r="U22" s="56"/>
      <c r="V22" s="56"/>
      <c r="W22" s="57"/>
      <c r="X22" s="56"/>
      <c r="Y22" s="56"/>
      <c r="Z22" s="56"/>
    </row>
    <row r="23" spans="1:26" ht="25.35" customHeight="1">
      <c r="A23" s="16"/>
      <c r="B23" s="16"/>
      <c r="C23" s="39" t="s">
        <v>29</v>
      </c>
      <c r="D23" s="58">
        <f>SUM(D13:D22)</f>
        <v>59158.16</v>
      </c>
      <c r="E23" s="58">
        <f t="shared" ref="E23:G23" si="1">SUM(E13:E22)</f>
        <v>71930.539999999994</v>
      </c>
      <c r="F23" s="84">
        <f>(D23-E23)/E23</f>
        <v>-0.1775654680195643</v>
      </c>
      <c r="G23" s="58">
        <f t="shared" si="1"/>
        <v>9960</v>
      </c>
      <c r="H23" s="58"/>
      <c r="I23" s="19"/>
      <c r="J23" s="18"/>
      <c r="K23" s="20"/>
      <c r="L23" s="21"/>
      <c r="M23" s="25"/>
      <c r="N23" s="22"/>
      <c r="O23" s="77"/>
      <c r="P23" s="57"/>
      <c r="R23" s="57"/>
    </row>
    <row r="24" spans="1:26" ht="14.1" customHeight="1">
      <c r="A24" s="14"/>
      <c r="B24" s="23"/>
      <c r="C24" s="15"/>
      <c r="D24" s="24"/>
      <c r="E24" s="24"/>
      <c r="F24" s="27"/>
      <c r="G24" s="24"/>
      <c r="H24" s="24"/>
      <c r="I24" s="24"/>
      <c r="J24" s="24"/>
      <c r="K24" s="24"/>
      <c r="L24" s="24"/>
      <c r="M24" s="24"/>
      <c r="N24" s="28"/>
      <c r="O24" s="13"/>
    </row>
    <row r="25" spans="1:26" ht="25.35" customHeight="1">
      <c r="A25" s="59">
        <v>11</v>
      </c>
      <c r="B25" s="59">
        <v>6</v>
      </c>
      <c r="C25" s="64" t="s">
        <v>48</v>
      </c>
      <c r="D25" s="65">
        <v>1506.7</v>
      </c>
      <c r="E25" s="63">
        <v>5716.61</v>
      </c>
      <c r="F25" s="76">
        <f>(D25-E25)/E25</f>
        <v>-0.7364347051836666</v>
      </c>
      <c r="G25" s="65">
        <v>251</v>
      </c>
      <c r="H25" s="63">
        <v>29</v>
      </c>
      <c r="I25" s="63">
        <f>G25/H25</f>
        <v>8.6551724137931032</v>
      </c>
      <c r="J25" s="63">
        <v>10</v>
      </c>
      <c r="K25" s="63">
        <v>3</v>
      </c>
      <c r="L25" s="65">
        <v>24424.67</v>
      </c>
      <c r="M25" s="65">
        <v>4267</v>
      </c>
      <c r="N25" s="61">
        <v>44316</v>
      </c>
      <c r="O25" s="60" t="s">
        <v>49</v>
      </c>
      <c r="P25" s="57"/>
      <c r="R25" s="62"/>
      <c r="T25" s="57"/>
      <c r="U25" s="56"/>
      <c r="V25" s="56"/>
      <c r="W25" s="57"/>
      <c r="X25" s="56"/>
      <c r="Y25" s="56"/>
      <c r="Z25" s="56"/>
    </row>
    <row r="26" spans="1:26" ht="25.35" customHeight="1">
      <c r="A26" s="59">
        <v>12</v>
      </c>
      <c r="B26" s="59">
        <v>8</v>
      </c>
      <c r="C26" s="81" t="s">
        <v>38</v>
      </c>
      <c r="D26" s="65">
        <v>1012.7</v>
      </c>
      <c r="E26" s="63">
        <v>4067.9</v>
      </c>
      <c r="F26" s="76">
        <f>(D26-E26)/E26</f>
        <v>-0.75105091078935071</v>
      </c>
      <c r="G26" s="65">
        <v>172</v>
      </c>
      <c r="H26" s="63">
        <v>15</v>
      </c>
      <c r="I26" s="63">
        <f>G26/H26</f>
        <v>11.466666666666667</v>
      </c>
      <c r="J26" s="63">
        <v>9</v>
      </c>
      <c r="K26" s="63">
        <v>3</v>
      </c>
      <c r="L26" s="65">
        <v>20517.75</v>
      </c>
      <c r="M26" s="65">
        <v>3702</v>
      </c>
      <c r="N26" s="61">
        <v>44316</v>
      </c>
      <c r="O26" s="60" t="s">
        <v>37</v>
      </c>
      <c r="P26" s="57"/>
      <c r="R26" s="62"/>
      <c r="T26" s="57"/>
      <c r="U26" s="56"/>
      <c r="V26" s="56"/>
      <c r="W26" s="57"/>
      <c r="X26" s="56"/>
      <c r="Y26" s="56"/>
      <c r="Z26" s="56"/>
    </row>
    <row r="27" spans="1:26" ht="25.35" customHeight="1">
      <c r="A27" s="59">
        <v>13</v>
      </c>
      <c r="B27" s="59">
        <v>10</v>
      </c>
      <c r="C27" s="79" t="s">
        <v>43</v>
      </c>
      <c r="D27" s="65">
        <v>778.3</v>
      </c>
      <c r="E27" s="63">
        <v>3436.63</v>
      </c>
      <c r="F27" s="76">
        <f>(D27-E27)/E27</f>
        <v>-0.77352813657565689</v>
      </c>
      <c r="G27" s="65">
        <v>117</v>
      </c>
      <c r="H27" s="63">
        <v>11</v>
      </c>
      <c r="I27" s="63">
        <f>G27/H27</f>
        <v>10.636363636363637</v>
      </c>
      <c r="J27" s="63">
        <v>4</v>
      </c>
      <c r="K27" s="63">
        <v>3</v>
      </c>
      <c r="L27" s="65">
        <v>30768.68</v>
      </c>
      <c r="M27" s="65">
        <v>5162</v>
      </c>
      <c r="N27" s="61">
        <v>44316</v>
      </c>
      <c r="O27" s="60" t="s">
        <v>34</v>
      </c>
      <c r="P27" s="57"/>
      <c r="R27" s="62"/>
      <c r="T27" s="57"/>
      <c r="U27" s="56"/>
      <c r="V27" s="56"/>
      <c r="W27" s="57"/>
      <c r="X27" s="56"/>
      <c r="Y27" s="56"/>
      <c r="Z27" s="56"/>
    </row>
    <row r="28" spans="1:26" ht="25.35" customHeight="1">
      <c r="A28" s="59">
        <v>14</v>
      </c>
      <c r="B28" s="59" t="s">
        <v>56</v>
      </c>
      <c r="C28" s="45" t="s">
        <v>87</v>
      </c>
      <c r="D28" s="65">
        <v>617</v>
      </c>
      <c r="E28" s="63" t="s">
        <v>30</v>
      </c>
      <c r="F28" s="63" t="s">
        <v>30</v>
      </c>
      <c r="G28" s="65">
        <v>126</v>
      </c>
      <c r="H28" s="63" t="s">
        <v>30</v>
      </c>
      <c r="I28" s="63" t="s">
        <v>30</v>
      </c>
      <c r="J28" s="63" t="s">
        <v>30</v>
      </c>
      <c r="K28" s="63">
        <v>1</v>
      </c>
      <c r="L28" s="65">
        <v>1455.32</v>
      </c>
      <c r="M28" s="65">
        <v>294</v>
      </c>
      <c r="N28" s="61">
        <v>44330</v>
      </c>
      <c r="O28" s="77" t="s">
        <v>60</v>
      </c>
      <c r="P28" s="57"/>
      <c r="R28" s="62"/>
      <c r="T28" s="57"/>
      <c r="U28" s="56"/>
      <c r="V28" s="56"/>
      <c r="W28" s="57"/>
      <c r="X28" s="56"/>
      <c r="Y28" s="56"/>
      <c r="Z28" s="56"/>
    </row>
    <row r="29" spans="1:26" ht="24.75" customHeight="1">
      <c r="A29" s="59">
        <v>15</v>
      </c>
      <c r="B29" s="59">
        <v>9</v>
      </c>
      <c r="C29" s="83" t="s">
        <v>68</v>
      </c>
      <c r="D29" s="65">
        <v>612.45000000000005</v>
      </c>
      <c r="E29" s="63">
        <v>3766.05</v>
      </c>
      <c r="F29" s="76">
        <f>(D29-E29)/E29</f>
        <v>-0.83737603058907883</v>
      </c>
      <c r="G29" s="65">
        <v>96</v>
      </c>
      <c r="H29" s="63">
        <v>18</v>
      </c>
      <c r="I29" s="63">
        <f>G29/H29</f>
        <v>5.333333333333333</v>
      </c>
      <c r="J29" s="63">
        <v>8</v>
      </c>
      <c r="K29" s="63">
        <v>2</v>
      </c>
      <c r="L29" s="65">
        <v>5630</v>
      </c>
      <c r="M29" s="65">
        <v>887</v>
      </c>
      <c r="N29" s="61">
        <v>44323</v>
      </c>
      <c r="O29" s="60" t="s">
        <v>47</v>
      </c>
      <c r="P29" s="57"/>
      <c r="R29" s="62"/>
      <c r="T29" s="57"/>
      <c r="U29" s="56"/>
      <c r="V29" s="56"/>
      <c r="W29" s="57"/>
      <c r="X29" s="56"/>
      <c r="Y29" s="56"/>
      <c r="Z29" s="56"/>
    </row>
    <row r="30" spans="1:26" ht="24.75" customHeight="1">
      <c r="A30" s="59">
        <v>16</v>
      </c>
      <c r="B30" s="59">
        <v>11</v>
      </c>
      <c r="C30" s="45" t="s">
        <v>40</v>
      </c>
      <c r="D30" s="65">
        <v>443.05</v>
      </c>
      <c r="E30" s="63">
        <v>1086.5</v>
      </c>
      <c r="F30" s="76">
        <f>(D30-E30)/E30</f>
        <v>-0.59222273354809019</v>
      </c>
      <c r="G30" s="65">
        <v>83</v>
      </c>
      <c r="H30" s="63">
        <v>7</v>
      </c>
      <c r="I30" s="63">
        <f>G30/H30</f>
        <v>11.857142857142858</v>
      </c>
      <c r="J30" s="63">
        <v>3</v>
      </c>
      <c r="K30" s="63" t="s">
        <v>30</v>
      </c>
      <c r="L30" s="65">
        <v>113794.77</v>
      </c>
      <c r="M30" s="65">
        <v>22999</v>
      </c>
      <c r="N30" s="61">
        <v>44106</v>
      </c>
      <c r="O30" s="60" t="s">
        <v>37</v>
      </c>
      <c r="P30" s="57"/>
      <c r="R30" s="62"/>
      <c r="T30" s="57"/>
      <c r="U30" s="56"/>
      <c r="V30" s="56"/>
      <c r="W30" s="57"/>
      <c r="X30" s="56"/>
      <c r="Y30" s="56"/>
      <c r="Z30" s="56"/>
    </row>
    <row r="31" spans="1:26" ht="24.75" customHeight="1">
      <c r="A31" s="59">
        <v>17</v>
      </c>
      <c r="B31" s="93">
        <v>16</v>
      </c>
      <c r="C31" s="64" t="s">
        <v>41</v>
      </c>
      <c r="D31" s="65">
        <v>231.95</v>
      </c>
      <c r="E31" s="63">
        <v>484</v>
      </c>
      <c r="F31" s="76">
        <f>(D31-E31)/E31</f>
        <v>-0.52076446280991739</v>
      </c>
      <c r="G31" s="65">
        <v>42</v>
      </c>
      <c r="H31" s="66">
        <v>6</v>
      </c>
      <c r="I31" s="63">
        <f>G31/H31</f>
        <v>7</v>
      </c>
      <c r="J31" s="63">
        <v>1</v>
      </c>
      <c r="K31" s="63" t="s">
        <v>30</v>
      </c>
      <c r="L31" s="65">
        <v>65777.22</v>
      </c>
      <c r="M31" s="65">
        <v>14145</v>
      </c>
      <c r="N31" s="61">
        <v>44113</v>
      </c>
      <c r="O31" s="60" t="s">
        <v>27</v>
      </c>
      <c r="P31" s="57"/>
      <c r="R31" s="62"/>
      <c r="T31" s="57"/>
      <c r="U31" s="56"/>
      <c r="V31" s="56"/>
      <c r="W31" s="56"/>
      <c r="X31" s="57"/>
      <c r="Y31" s="56"/>
      <c r="Z31" s="56"/>
    </row>
    <row r="32" spans="1:26" ht="24.75" customHeight="1">
      <c r="A32" s="59">
        <v>18</v>
      </c>
      <c r="B32" s="93">
        <v>13</v>
      </c>
      <c r="C32" s="45" t="s">
        <v>73</v>
      </c>
      <c r="D32" s="65">
        <v>217</v>
      </c>
      <c r="E32" s="63">
        <v>863</v>
      </c>
      <c r="F32" s="76">
        <f>(D32-E32)/E32</f>
        <v>-0.74855156431054459</v>
      </c>
      <c r="G32" s="65">
        <v>40</v>
      </c>
      <c r="H32" s="63" t="s">
        <v>30</v>
      </c>
      <c r="I32" s="63" t="s">
        <v>30</v>
      </c>
      <c r="J32" s="63" t="s">
        <v>30</v>
      </c>
      <c r="K32" s="63">
        <v>2</v>
      </c>
      <c r="L32" s="65">
        <v>1530.5</v>
      </c>
      <c r="M32" s="65">
        <v>274</v>
      </c>
      <c r="N32" s="61">
        <v>44323</v>
      </c>
      <c r="O32" s="60" t="s">
        <v>60</v>
      </c>
      <c r="P32" s="57"/>
      <c r="R32" s="62"/>
      <c r="T32" s="57"/>
      <c r="U32" s="56"/>
      <c r="V32" s="56"/>
      <c r="W32" s="56"/>
      <c r="X32" s="57"/>
      <c r="Y32" s="56"/>
      <c r="Z32" s="56"/>
    </row>
    <row r="33" spans="1:26" ht="24.6" customHeight="1">
      <c r="A33" s="59">
        <v>19</v>
      </c>
      <c r="B33" s="66" t="s">
        <v>30</v>
      </c>
      <c r="C33" s="45" t="s">
        <v>86</v>
      </c>
      <c r="D33" s="65">
        <v>189.1</v>
      </c>
      <c r="E33" s="63" t="s">
        <v>30</v>
      </c>
      <c r="F33" s="63" t="s">
        <v>30</v>
      </c>
      <c r="G33" s="65">
        <v>31</v>
      </c>
      <c r="H33" s="48">
        <v>8</v>
      </c>
      <c r="I33" s="63">
        <f>G33/H33</f>
        <v>3.875</v>
      </c>
      <c r="J33" s="63">
        <v>3</v>
      </c>
      <c r="K33" s="63" t="s">
        <v>30</v>
      </c>
      <c r="L33" s="65">
        <v>6105.12</v>
      </c>
      <c r="M33" s="65">
        <v>1165</v>
      </c>
      <c r="N33" s="61">
        <v>44134</v>
      </c>
      <c r="O33" s="60" t="s">
        <v>49</v>
      </c>
      <c r="P33" s="57"/>
      <c r="R33" s="62"/>
      <c r="T33" s="57"/>
      <c r="U33" s="56"/>
      <c r="V33" s="56"/>
      <c r="W33" s="57"/>
      <c r="X33" s="56"/>
      <c r="Y33" s="56"/>
      <c r="Z33" s="56"/>
    </row>
    <row r="34" spans="1:26" ht="24.6" customHeight="1">
      <c r="A34" s="59">
        <v>20</v>
      </c>
      <c r="B34" s="59">
        <v>20</v>
      </c>
      <c r="C34" s="45" t="s">
        <v>44</v>
      </c>
      <c r="D34" s="65">
        <v>152.6</v>
      </c>
      <c r="E34" s="63">
        <v>12</v>
      </c>
      <c r="F34" s="76">
        <f>(D34-E34)/E34</f>
        <v>11.716666666666667</v>
      </c>
      <c r="G34" s="65">
        <v>22</v>
      </c>
      <c r="H34" s="48">
        <v>4</v>
      </c>
      <c r="I34" s="63">
        <f>G34/H34</f>
        <v>5.5</v>
      </c>
      <c r="J34" s="63">
        <v>2</v>
      </c>
      <c r="K34" s="63" t="s">
        <v>30</v>
      </c>
      <c r="L34" s="65">
        <v>1339</v>
      </c>
      <c r="M34" s="65">
        <v>234</v>
      </c>
      <c r="N34" s="61">
        <v>44141</v>
      </c>
      <c r="O34" s="60" t="s">
        <v>33</v>
      </c>
      <c r="P34" s="57"/>
      <c r="R34" s="62"/>
      <c r="T34" s="57"/>
      <c r="U34" s="56"/>
      <c r="V34" s="56"/>
      <c r="W34" s="57"/>
      <c r="X34" s="56"/>
      <c r="Y34" s="56"/>
      <c r="Z34" s="56"/>
    </row>
    <row r="35" spans="1:26" ht="25.35" customHeight="1">
      <c r="A35" s="16"/>
      <c r="B35" s="16"/>
      <c r="C35" s="39" t="s">
        <v>76</v>
      </c>
      <c r="D35" s="58">
        <f>SUM(D23:D34)</f>
        <v>64919.009999999995</v>
      </c>
      <c r="E35" s="58">
        <f t="shared" ref="E35:G35" si="2">SUM(E23:E34)</f>
        <v>91363.23</v>
      </c>
      <c r="F35" s="84">
        <f>(D35-E35)/E35</f>
        <v>-0.2894405112428709</v>
      </c>
      <c r="G35" s="58">
        <f t="shared" si="2"/>
        <v>10940</v>
      </c>
      <c r="H35" s="58"/>
      <c r="I35" s="19"/>
      <c r="J35" s="18"/>
      <c r="K35" s="20"/>
      <c r="L35" s="21"/>
      <c r="M35" s="25"/>
      <c r="N35" s="22"/>
      <c r="O35" s="77"/>
      <c r="P35" s="57"/>
      <c r="R35" s="57"/>
    </row>
    <row r="36" spans="1:26" ht="14.1" customHeight="1">
      <c r="A36" s="14"/>
      <c r="B36" s="23"/>
      <c r="C36" s="15"/>
      <c r="D36" s="24"/>
      <c r="E36" s="24"/>
      <c r="F36" s="27"/>
      <c r="G36" s="24"/>
      <c r="H36" s="24"/>
      <c r="I36" s="24"/>
      <c r="J36" s="24"/>
      <c r="K36" s="24"/>
      <c r="L36" s="24"/>
      <c r="M36" s="24"/>
      <c r="N36" s="28"/>
      <c r="O36" s="13"/>
    </row>
    <row r="37" spans="1:26" ht="24.6" customHeight="1">
      <c r="A37" s="59">
        <v>21</v>
      </c>
      <c r="B37" s="97" t="s">
        <v>56</v>
      </c>
      <c r="C37" s="64" t="s">
        <v>88</v>
      </c>
      <c r="D37" s="65">
        <v>113.4</v>
      </c>
      <c r="E37" s="63" t="s">
        <v>30</v>
      </c>
      <c r="F37" s="63" t="s">
        <v>30</v>
      </c>
      <c r="G37" s="65">
        <v>19</v>
      </c>
      <c r="H37" s="63">
        <v>5</v>
      </c>
      <c r="I37" s="63">
        <f t="shared" ref="I37" si="3">G37/H37</f>
        <v>3.8</v>
      </c>
      <c r="J37" s="63">
        <v>2</v>
      </c>
      <c r="K37" s="63">
        <v>1</v>
      </c>
      <c r="L37" s="65">
        <v>113.4</v>
      </c>
      <c r="M37" s="65">
        <v>19</v>
      </c>
      <c r="N37" s="61">
        <v>44330</v>
      </c>
      <c r="O37" s="60" t="s">
        <v>89</v>
      </c>
      <c r="P37" s="57"/>
      <c r="R37" s="62"/>
      <c r="T37" s="57"/>
      <c r="U37" s="56"/>
      <c r="V37" s="56"/>
      <c r="W37" s="56"/>
      <c r="X37" s="56"/>
      <c r="Y37" s="56"/>
      <c r="Z37" s="57"/>
    </row>
    <row r="38" spans="1:26" ht="24.6" customHeight="1">
      <c r="A38" s="59">
        <v>22</v>
      </c>
      <c r="B38" s="59">
        <v>14</v>
      </c>
      <c r="C38" s="64" t="s">
        <v>36</v>
      </c>
      <c r="D38" s="65">
        <v>103</v>
      </c>
      <c r="E38" s="63">
        <v>796</v>
      </c>
      <c r="F38" s="76">
        <f>(D38-E38)/E38</f>
        <v>-0.87060301507537685</v>
      </c>
      <c r="G38" s="65">
        <v>20</v>
      </c>
      <c r="H38" s="63" t="s">
        <v>30</v>
      </c>
      <c r="I38" s="63" t="s">
        <v>30</v>
      </c>
      <c r="J38" s="63">
        <v>2</v>
      </c>
      <c r="K38" s="63">
        <v>3</v>
      </c>
      <c r="L38" s="65">
        <v>6306</v>
      </c>
      <c r="M38" s="65">
        <v>1181</v>
      </c>
      <c r="N38" s="61">
        <v>44316</v>
      </c>
      <c r="O38" s="60" t="s">
        <v>31</v>
      </c>
      <c r="P38" s="57"/>
      <c r="R38" s="62"/>
      <c r="T38" s="57"/>
      <c r="U38" s="56"/>
      <c r="V38" s="56"/>
      <c r="W38" s="57"/>
      <c r="X38" s="56"/>
      <c r="Y38" s="56"/>
      <c r="Z38" s="56"/>
    </row>
    <row r="39" spans="1:26" ht="24.75" customHeight="1">
      <c r="A39" s="59">
        <v>23</v>
      </c>
      <c r="B39" s="66" t="s">
        <v>30</v>
      </c>
      <c r="C39" s="45" t="s">
        <v>58</v>
      </c>
      <c r="D39" s="65">
        <v>14</v>
      </c>
      <c r="E39" s="63" t="s">
        <v>30</v>
      </c>
      <c r="F39" s="63" t="s">
        <v>30</v>
      </c>
      <c r="G39" s="65">
        <v>2</v>
      </c>
      <c r="H39" s="71">
        <v>1</v>
      </c>
      <c r="I39" s="63">
        <f>G39/H39</f>
        <v>2</v>
      </c>
      <c r="J39" s="63">
        <v>1</v>
      </c>
      <c r="K39" s="63" t="s">
        <v>30</v>
      </c>
      <c r="L39" s="65">
        <v>49093</v>
      </c>
      <c r="M39" s="65">
        <v>9152</v>
      </c>
      <c r="N39" s="61">
        <v>43805</v>
      </c>
      <c r="O39" s="60" t="s">
        <v>37</v>
      </c>
      <c r="P39" s="57"/>
      <c r="R39" s="62"/>
      <c r="T39" s="57"/>
      <c r="U39" s="56"/>
      <c r="V39" s="56"/>
      <c r="W39" s="57"/>
      <c r="X39" s="56"/>
      <c r="Y39" s="56"/>
      <c r="Z39" s="56"/>
    </row>
    <row r="40" spans="1:26" ht="25.35" customHeight="1">
      <c r="A40" s="16"/>
      <c r="B40" s="16"/>
      <c r="C40" s="39" t="s">
        <v>90</v>
      </c>
      <c r="D40" s="58">
        <f>SUM(D35:D39)</f>
        <v>65149.409999999996</v>
      </c>
      <c r="E40" s="58">
        <f t="shared" ref="E40:G40" si="4">SUM(E35:E39)</f>
        <v>92159.23</v>
      </c>
      <c r="F40" s="84">
        <f t="shared" ref="F40" si="5">(D40-E40)/E40</f>
        <v>-0.29307775249424284</v>
      </c>
      <c r="G40" s="58">
        <f t="shared" si="4"/>
        <v>10981</v>
      </c>
      <c r="H40" s="58"/>
      <c r="I40" s="19"/>
      <c r="J40" s="18"/>
      <c r="K40" s="20"/>
      <c r="L40" s="21"/>
      <c r="M40" s="25"/>
      <c r="N40" s="22"/>
      <c r="O40" s="77"/>
    </row>
    <row r="41" spans="1:26" ht="23.1" customHeight="1"/>
    <row r="42" spans="1:26" ht="17.25" customHeight="1"/>
    <row r="56" spans="16:18">
      <c r="R56" s="57"/>
    </row>
    <row r="59" spans="16:18">
      <c r="P59" s="57"/>
    </row>
    <row r="63" spans="16:18" ht="12" customHeight="1"/>
  </sheetData>
  <sortState xmlns:xlrd2="http://schemas.microsoft.com/office/spreadsheetml/2017/richdata2" ref="B13:O39">
    <sortCondition descending="1" ref="D13:D39"/>
  </sortState>
  <mergeCells count="18">
    <mergeCell ref="A9:A12"/>
    <mergeCell ref="B9:B12"/>
    <mergeCell ref="C9:C12"/>
    <mergeCell ref="F9:F12"/>
    <mergeCell ref="I9:I12"/>
    <mergeCell ref="O9:O12"/>
    <mergeCell ref="J5:J8"/>
    <mergeCell ref="K5:K8"/>
    <mergeCell ref="L5:L8"/>
    <mergeCell ref="M5:M8"/>
    <mergeCell ref="N5:N8"/>
    <mergeCell ref="O5:O8"/>
    <mergeCell ref="I5:I8"/>
    <mergeCell ref="A5:A8"/>
    <mergeCell ref="B5:B8"/>
    <mergeCell ref="C5:C8"/>
    <mergeCell ref="F5:F8"/>
    <mergeCell ref="H5:H8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58"/>
  <sheetViews>
    <sheetView topLeftCell="A7" zoomScale="60" zoomScaleNormal="60" workbookViewId="0">
      <selection activeCell="I26" sqref="I26"/>
    </sheetView>
  </sheetViews>
  <sheetFormatPr defaultColWidth="8.88671875" defaultRowHeight="14.4"/>
  <cols>
    <col min="1" max="1" width="4.109375" style="55" customWidth="1"/>
    <col min="2" max="2" width="5.88671875" style="55" customWidth="1"/>
    <col min="3" max="3" width="29.44140625" style="55" customWidth="1"/>
    <col min="4" max="4" width="13.44140625" style="55" customWidth="1"/>
    <col min="5" max="5" width="14" style="55" customWidth="1"/>
    <col min="6" max="6" width="15.44140625" style="55" customWidth="1"/>
    <col min="7" max="7" width="12.109375" style="55" bestFit="1" customWidth="1"/>
    <col min="8" max="8" width="10.88671875" style="55" customWidth="1"/>
    <col min="9" max="9" width="12" style="55" customWidth="1"/>
    <col min="10" max="10" width="10.5546875" style="55" customWidth="1"/>
    <col min="11" max="11" width="12.109375" style="55" bestFit="1" customWidth="1"/>
    <col min="12" max="12" width="13.44140625" style="55" customWidth="1"/>
    <col min="13" max="13" width="13" style="55" customWidth="1"/>
    <col min="14" max="14" width="14" style="55" customWidth="1"/>
    <col min="15" max="15" width="15.44140625" style="55" customWidth="1"/>
    <col min="16" max="16" width="6.44140625" style="55" customWidth="1"/>
    <col min="17" max="17" width="8.44140625" style="55" customWidth="1"/>
    <col min="18" max="19" width="8.5546875" style="55" customWidth="1"/>
    <col min="20" max="20" width="13.88671875" style="55" customWidth="1"/>
    <col min="21" max="21" width="12.33203125" style="55" customWidth="1"/>
    <col min="22" max="22" width="11.88671875" style="55" bestFit="1" customWidth="1"/>
    <col min="23" max="23" width="14.88671875" style="55" customWidth="1"/>
    <col min="24" max="24" width="12" style="55" bestFit="1" customWidth="1"/>
    <col min="25" max="25" width="13.6640625" style="55" customWidth="1"/>
    <col min="26" max="16384" width="8.88671875" style="55"/>
  </cols>
  <sheetData>
    <row r="1" spans="1:26" ht="19.5" customHeight="1">
      <c r="E1" s="2" t="s">
        <v>71</v>
      </c>
      <c r="F1" s="2"/>
      <c r="G1" s="2"/>
      <c r="H1" s="2"/>
      <c r="I1" s="2"/>
    </row>
    <row r="2" spans="1:26" ht="19.5" customHeight="1">
      <c r="E2" s="2" t="s">
        <v>72</v>
      </c>
      <c r="F2" s="2"/>
      <c r="G2" s="2"/>
      <c r="H2" s="2"/>
      <c r="I2" s="2"/>
      <c r="J2" s="2"/>
      <c r="K2" s="2"/>
    </row>
    <row r="4" spans="1:26" ht="15.75" customHeight="1" thickBot="1"/>
    <row r="5" spans="1:26" ht="15" customHeight="1">
      <c r="A5" s="98"/>
      <c r="B5" s="98"/>
      <c r="C5" s="101" t="s">
        <v>0</v>
      </c>
      <c r="D5" s="3"/>
      <c r="E5" s="3"/>
      <c r="F5" s="101" t="s">
        <v>3</v>
      </c>
      <c r="G5" s="3"/>
      <c r="H5" s="101" t="s">
        <v>5</v>
      </c>
      <c r="I5" s="101" t="s">
        <v>6</v>
      </c>
      <c r="J5" s="101" t="s">
        <v>7</v>
      </c>
      <c r="K5" s="101" t="s">
        <v>8</v>
      </c>
      <c r="L5" s="101" t="s">
        <v>10</v>
      </c>
      <c r="M5" s="101" t="s">
        <v>9</v>
      </c>
      <c r="N5" s="101" t="s">
        <v>11</v>
      </c>
      <c r="O5" s="101" t="s">
        <v>12</v>
      </c>
    </row>
    <row r="6" spans="1:26">
      <c r="A6" s="99"/>
      <c r="B6" s="99"/>
      <c r="C6" s="102"/>
      <c r="D6" s="4" t="s">
        <v>69</v>
      </c>
      <c r="E6" s="4" t="s">
        <v>52</v>
      </c>
      <c r="F6" s="102"/>
      <c r="G6" s="4" t="s">
        <v>69</v>
      </c>
      <c r="H6" s="102"/>
      <c r="I6" s="102"/>
      <c r="J6" s="102"/>
      <c r="K6" s="102"/>
      <c r="L6" s="102"/>
      <c r="M6" s="102"/>
      <c r="N6" s="102"/>
      <c r="O6" s="102"/>
    </row>
    <row r="7" spans="1:26">
      <c r="A7" s="99"/>
      <c r="B7" s="99"/>
      <c r="C7" s="102"/>
      <c r="D7" s="4" t="s">
        <v>1</v>
      </c>
      <c r="E7" s="4" t="s">
        <v>1</v>
      </c>
      <c r="F7" s="102"/>
      <c r="G7" s="4" t="s">
        <v>4</v>
      </c>
      <c r="H7" s="102"/>
      <c r="I7" s="102"/>
      <c r="J7" s="102"/>
      <c r="K7" s="102"/>
      <c r="L7" s="102"/>
      <c r="M7" s="102"/>
      <c r="N7" s="102"/>
      <c r="O7" s="102"/>
    </row>
    <row r="8" spans="1:26" ht="18" customHeight="1" thickBot="1">
      <c r="A8" s="100"/>
      <c r="B8" s="100"/>
      <c r="C8" s="103"/>
      <c r="D8" s="5" t="s">
        <v>2</v>
      </c>
      <c r="E8" s="5" t="s">
        <v>2</v>
      </c>
      <c r="F8" s="103"/>
      <c r="G8" s="6"/>
      <c r="H8" s="103"/>
      <c r="I8" s="103"/>
      <c r="J8" s="103"/>
      <c r="K8" s="103"/>
      <c r="L8" s="103"/>
      <c r="M8" s="103"/>
      <c r="N8" s="103"/>
      <c r="O8" s="103"/>
      <c r="R8" s="8"/>
    </row>
    <row r="9" spans="1:26" ht="15" customHeight="1">
      <c r="A9" s="98"/>
      <c r="B9" s="98"/>
      <c r="C9" s="101" t="s">
        <v>13</v>
      </c>
      <c r="D9" s="68"/>
      <c r="E9" s="68"/>
      <c r="F9" s="101" t="s">
        <v>15</v>
      </c>
      <c r="G9" s="68"/>
      <c r="H9" s="9" t="s">
        <v>18</v>
      </c>
      <c r="I9" s="101" t="s">
        <v>28</v>
      </c>
      <c r="J9" s="3" t="s">
        <v>19</v>
      </c>
      <c r="K9" s="3" t="s">
        <v>20</v>
      </c>
      <c r="L9" s="10" t="s">
        <v>22</v>
      </c>
      <c r="M9" s="3" t="s">
        <v>23</v>
      </c>
      <c r="N9" s="3" t="s">
        <v>24</v>
      </c>
      <c r="O9" s="101" t="s">
        <v>26</v>
      </c>
      <c r="R9" s="8"/>
      <c r="V9" s="57"/>
      <c r="W9" s="57"/>
      <c r="X9" s="56"/>
      <c r="Y9" s="56"/>
    </row>
    <row r="10" spans="1:26" ht="21.6">
      <c r="A10" s="99"/>
      <c r="B10" s="99"/>
      <c r="C10" s="102"/>
      <c r="D10" s="69" t="s">
        <v>70</v>
      </c>
      <c r="E10" s="69" t="s">
        <v>53</v>
      </c>
      <c r="F10" s="102"/>
      <c r="G10" s="69" t="s">
        <v>70</v>
      </c>
      <c r="H10" s="4" t="s">
        <v>17</v>
      </c>
      <c r="I10" s="102"/>
      <c r="J10" s="4" t="s">
        <v>17</v>
      </c>
      <c r="K10" s="4" t="s">
        <v>21</v>
      </c>
      <c r="L10" s="12" t="s">
        <v>14</v>
      </c>
      <c r="M10" s="4" t="s">
        <v>16</v>
      </c>
      <c r="N10" s="4" t="s">
        <v>25</v>
      </c>
      <c r="O10" s="102"/>
      <c r="R10" s="8"/>
      <c r="V10" s="57"/>
      <c r="W10" s="57"/>
      <c r="X10" s="56"/>
      <c r="Y10" s="56"/>
    </row>
    <row r="11" spans="1:26">
      <c r="A11" s="99"/>
      <c r="B11" s="99"/>
      <c r="C11" s="102"/>
      <c r="D11" s="69" t="s">
        <v>14</v>
      </c>
      <c r="E11" s="4" t="s">
        <v>14</v>
      </c>
      <c r="F11" s="102"/>
      <c r="G11" s="69" t="s">
        <v>16</v>
      </c>
      <c r="H11" s="6"/>
      <c r="I11" s="102"/>
      <c r="J11" s="6"/>
      <c r="K11" s="6"/>
      <c r="L11" s="12" t="s">
        <v>2</v>
      </c>
      <c r="M11" s="4" t="s">
        <v>17</v>
      </c>
      <c r="N11" s="6"/>
      <c r="O11" s="102"/>
      <c r="R11" s="57"/>
      <c r="T11" s="57"/>
      <c r="U11" s="56"/>
      <c r="V11" s="57"/>
      <c r="W11" s="57"/>
      <c r="X11" s="56"/>
      <c r="Y11" s="56"/>
    </row>
    <row r="12" spans="1:26" ht="15.6" customHeight="1" thickBot="1">
      <c r="A12" s="99"/>
      <c r="B12" s="100"/>
      <c r="C12" s="103"/>
      <c r="D12" s="70"/>
      <c r="E12" s="5" t="s">
        <v>2</v>
      </c>
      <c r="F12" s="103"/>
      <c r="G12" s="70" t="s">
        <v>17</v>
      </c>
      <c r="H12" s="32"/>
      <c r="I12" s="103"/>
      <c r="J12" s="32"/>
      <c r="K12" s="32"/>
      <c r="L12" s="32"/>
      <c r="M12" s="32"/>
      <c r="N12" s="32"/>
      <c r="O12" s="103"/>
      <c r="R12" s="57"/>
      <c r="T12" s="57"/>
      <c r="U12" s="56"/>
      <c r="V12" s="56"/>
      <c r="W12" s="33"/>
      <c r="X12" s="8"/>
      <c r="Y12" s="56"/>
    </row>
    <row r="13" spans="1:26" ht="25.35" customHeight="1">
      <c r="A13" s="59">
        <v>1</v>
      </c>
      <c r="B13" s="49" t="s">
        <v>56</v>
      </c>
      <c r="C13" s="64" t="s">
        <v>63</v>
      </c>
      <c r="D13" s="65">
        <v>20157.14</v>
      </c>
      <c r="E13" s="63" t="s">
        <v>30</v>
      </c>
      <c r="F13" s="63" t="s">
        <v>30</v>
      </c>
      <c r="G13" s="65">
        <v>2827</v>
      </c>
      <c r="H13" s="48">
        <v>80</v>
      </c>
      <c r="I13" s="63">
        <f t="shared" ref="I13:I22" si="0">G13/H13</f>
        <v>35.337499999999999</v>
      </c>
      <c r="J13" s="63">
        <v>11</v>
      </c>
      <c r="K13" s="63">
        <v>1</v>
      </c>
      <c r="L13" s="65">
        <v>20157.14</v>
      </c>
      <c r="M13" s="65">
        <v>2827</v>
      </c>
      <c r="N13" s="61">
        <v>44323</v>
      </c>
      <c r="O13" s="75" t="s">
        <v>64</v>
      </c>
      <c r="P13" s="57"/>
      <c r="R13" s="62"/>
      <c r="T13" s="57"/>
      <c r="U13" s="56"/>
      <c r="V13" s="56"/>
      <c r="W13" s="56"/>
      <c r="X13" s="57"/>
      <c r="Y13" s="56"/>
      <c r="Z13" s="56"/>
    </row>
    <row r="14" spans="1:26" ht="25.35" customHeight="1">
      <c r="A14" s="59">
        <v>2</v>
      </c>
      <c r="B14" s="49" t="s">
        <v>56</v>
      </c>
      <c r="C14" s="78" t="s">
        <v>65</v>
      </c>
      <c r="D14" s="65">
        <v>17548.689999999999</v>
      </c>
      <c r="E14" s="63" t="s">
        <v>30</v>
      </c>
      <c r="F14" s="63" t="s">
        <v>30</v>
      </c>
      <c r="G14" s="65">
        <v>3487</v>
      </c>
      <c r="H14" s="63">
        <v>132</v>
      </c>
      <c r="I14" s="63">
        <f t="shared" si="0"/>
        <v>26.416666666666668</v>
      </c>
      <c r="J14" s="63">
        <v>14</v>
      </c>
      <c r="K14" s="63">
        <v>1</v>
      </c>
      <c r="L14" s="65">
        <v>19843.669999999998</v>
      </c>
      <c r="M14" s="65">
        <v>3966</v>
      </c>
      <c r="N14" s="61">
        <v>44323</v>
      </c>
      <c r="O14" s="60" t="s">
        <v>34</v>
      </c>
      <c r="P14" s="57"/>
      <c r="R14" s="62"/>
      <c r="T14" s="57"/>
      <c r="U14" s="56"/>
      <c r="V14" s="56"/>
      <c r="W14" s="56"/>
      <c r="X14" s="57"/>
      <c r="Y14" s="56"/>
      <c r="Z14" s="56"/>
    </row>
    <row r="15" spans="1:26" ht="25.35" customHeight="1">
      <c r="A15" s="59">
        <v>3</v>
      </c>
      <c r="B15" s="49" t="s">
        <v>56</v>
      </c>
      <c r="C15" s="78" t="s">
        <v>66</v>
      </c>
      <c r="D15" s="65">
        <v>10786.98</v>
      </c>
      <c r="E15" s="63" t="s">
        <v>30</v>
      </c>
      <c r="F15" s="63" t="s">
        <v>30</v>
      </c>
      <c r="G15" s="65">
        <v>1741</v>
      </c>
      <c r="H15" s="63">
        <v>103</v>
      </c>
      <c r="I15" s="63">
        <f t="shared" si="0"/>
        <v>16.902912621359224</v>
      </c>
      <c r="J15" s="63">
        <v>12</v>
      </c>
      <c r="K15" s="63">
        <v>1</v>
      </c>
      <c r="L15" s="65">
        <v>10786.98</v>
      </c>
      <c r="M15" s="65">
        <v>1741</v>
      </c>
      <c r="N15" s="61">
        <v>44323</v>
      </c>
      <c r="O15" s="60" t="s">
        <v>34</v>
      </c>
      <c r="P15" s="57"/>
      <c r="R15" s="62"/>
      <c r="T15" s="57"/>
      <c r="U15" s="56"/>
      <c r="V15" s="56"/>
      <c r="W15" s="56"/>
      <c r="X15" s="57"/>
      <c r="Y15" s="56"/>
      <c r="Z15" s="56"/>
    </row>
    <row r="16" spans="1:26" ht="25.35" customHeight="1">
      <c r="A16" s="59">
        <v>4</v>
      </c>
      <c r="B16" s="49" t="s">
        <v>56</v>
      </c>
      <c r="C16" s="82" t="s">
        <v>67</v>
      </c>
      <c r="D16" s="65">
        <v>10253.25</v>
      </c>
      <c r="E16" s="63" t="s">
        <v>30</v>
      </c>
      <c r="F16" s="63" t="s">
        <v>30</v>
      </c>
      <c r="G16" s="65">
        <v>1710</v>
      </c>
      <c r="H16" s="63">
        <v>83</v>
      </c>
      <c r="I16" s="63">
        <f t="shared" si="0"/>
        <v>20.602409638554217</v>
      </c>
      <c r="J16" s="63">
        <v>14</v>
      </c>
      <c r="K16" s="63">
        <v>1</v>
      </c>
      <c r="L16" s="65">
        <v>10253</v>
      </c>
      <c r="M16" s="65">
        <v>1710</v>
      </c>
      <c r="N16" s="61">
        <v>44323</v>
      </c>
      <c r="O16" s="60" t="s">
        <v>32</v>
      </c>
      <c r="P16" s="57"/>
      <c r="R16" s="62"/>
      <c r="T16" s="57"/>
      <c r="U16" s="56"/>
      <c r="V16" s="56"/>
      <c r="W16" s="56"/>
      <c r="X16" s="57"/>
      <c r="Y16" s="56"/>
      <c r="Z16" s="56"/>
    </row>
    <row r="17" spans="1:26" ht="25.35" customHeight="1">
      <c r="A17" s="59">
        <v>5</v>
      </c>
      <c r="B17" s="47">
        <v>2</v>
      </c>
      <c r="C17" s="80" t="s">
        <v>46</v>
      </c>
      <c r="D17" s="65">
        <v>8126.98</v>
      </c>
      <c r="E17" s="63">
        <v>12902.89</v>
      </c>
      <c r="F17" s="76">
        <f>(D17-E17)/E17</f>
        <v>-0.37014265796267348</v>
      </c>
      <c r="G17" s="65">
        <v>1582</v>
      </c>
      <c r="H17" s="48">
        <v>93</v>
      </c>
      <c r="I17" s="63">
        <f t="shared" si="0"/>
        <v>17.010752688172044</v>
      </c>
      <c r="J17" s="63">
        <v>13</v>
      </c>
      <c r="K17" s="63">
        <v>2</v>
      </c>
      <c r="L17" s="65">
        <v>28270</v>
      </c>
      <c r="M17" s="65">
        <v>5887</v>
      </c>
      <c r="N17" s="61">
        <v>44316</v>
      </c>
      <c r="O17" s="60" t="s">
        <v>32</v>
      </c>
      <c r="P17" s="57"/>
      <c r="R17" s="62"/>
      <c r="T17" s="57"/>
      <c r="U17" s="56"/>
      <c r="V17" s="56"/>
      <c r="W17" s="56"/>
      <c r="X17" s="57"/>
      <c r="Y17" s="56"/>
      <c r="Z17" s="56"/>
    </row>
    <row r="18" spans="1:26" ht="25.35" customHeight="1">
      <c r="A18" s="59">
        <v>6</v>
      </c>
      <c r="B18" s="47">
        <v>4</v>
      </c>
      <c r="C18" s="64" t="s">
        <v>48</v>
      </c>
      <c r="D18" s="65">
        <v>5716.61</v>
      </c>
      <c r="E18" s="63">
        <v>6728.05</v>
      </c>
      <c r="F18" s="76">
        <f>(D18-E18)/E18</f>
        <v>-0.15033181976947266</v>
      </c>
      <c r="G18" s="65">
        <v>907</v>
      </c>
      <c r="H18" s="63">
        <v>68</v>
      </c>
      <c r="I18" s="63">
        <f t="shared" si="0"/>
        <v>13.338235294117647</v>
      </c>
      <c r="J18" s="63">
        <v>13</v>
      </c>
      <c r="K18" s="63">
        <v>2</v>
      </c>
      <c r="L18" s="65">
        <v>21315.83</v>
      </c>
      <c r="M18" s="65">
        <v>3714</v>
      </c>
      <c r="N18" s="61">
        <v>44316</v>
      </c>
      <c r="O18" s="60" t="s">
        <v>49</v>
      </c>
      <c r="P18" s="57"/>
      <c r="R18" s="62"/>
      <c r="T18" s="57"/>
      <c r="U18" s="56"/>
      <c r="V18" s="56"/>
      <c r="W18" s="56"/>
      <c r="X18" s="57"/>
      <c r="Y18" s="56"/>
      <c r="Z18" s="56"/>
    </row>
    <row r="19" spans="1:26" ht="25.35" customHeight="1">
      <c r="A19" s="59">
        <v>7</v>
      </c>
      <c r="B19" s="47" t="s">
        <v>56</v>
      </c>
      <c r="C19" s="81" t="s">
        <v>77</v>
      </c>
      <c r="D19" s="65">
        <v>5057.5</v>
      </c>
      <c r="E19" s="63" t="s">
        <v>30</v>
      </c>
      <c r="F19" s="63" t="s">
        <v>30</v>
      </c>
      <c r="G19" s="65">
        <v>777</v>
      </c>
      <c r="H19" s="63">
        <v>39</v>
      </c>
      <c r="I19" s="63">
        <f t="shared" si="0"/>
        <v>19.923076923076923</v>
      </c>
      <c r="J19" s="63">
        <v>8</v>
      </c>
      <c r="K19" s="63">
        <v>1</v>
      </c>
      <c r="L19" s="65">
        <v>5058</v>
      </c>
      <c r="M19" s="65">
        <v>777</v>
      </c>
      <c r="N19" s="61">
        <v>44323</v>
      </c>
      <c r="O19" s="60" t="s">
        <v>33</v>
      </c>
      <c r="P19" s="57"/>
      <c r="R19" s="62"/>
      <c r="T19" s="57"/>
      <c r="U19" s="56"/>
      <c r="V19" s="56"/>
      <c r="W19" s="56"/>
      <c r="X19" s="57"/>
      <c r="Y19" s="56"/>
      <c r="Z19" s="56"/>
    </row>
    <row r="20" spans="1:26" ht="25.35" customHeight="1">
      <c r="A20" s="59">
        <v>8</v>
      </c>
      <c r="B20" s="49">
        <v>3</v>
      </c>
      <c r="C20" s="81" t="s">
        <v>38</v>
      </c>
      <c r="D20" s="65">
        <v>4067.9</v>
      </c>
      <c r="E20" s="63">
        <v>7224.5</v>
      </c>
      <c r="F20" s="76">
        <f>(D20-E20)/E20</f>
        <v>-0.43692989134196136</v>
      </c>
      <c r="G20" s="65">
        <v>661</v>
      </c>
      <c r="H20" s="63">
        <v>46</v>
      </c>
      <c r="I20" s="63">
        <f t="shared" si="0"/>
        <v>14.369565217391305</v>
      </c>
      <c r="J20" s="63">
        <v>14</v>
      </c>
      <c r="K20" s="63">
        <v>2</v>
      </c>
      <c r="L20" s="65">
        <v>18181.95</v>
      </c>
      <c r="M20" s="65">
        <v>3267</v>
      </c>
      <c r="N20" s="61">
        <v>44316</v>
      </c>
      <c r="O20" s="60" t="s">
        <v>37</v>
      </c>
      <c r="P20" s="57"/>
      <c r="R20" s="62"/>
      <c r="T20" s="57"/>
      <c r="U20" s="56"/>
      <c r="V20" s="56"/>
      <c r="W20" s="56"/>
      <c r="X20" s="57"/>
      <c r="Y20" s="56"/>
      <c r="Z20" s="56"/>
    </row>
    <row r="21" spans="1:26" ht="25.35" customHeight="1">
      <c r="A21" s="59">
        <v>9</v>
      </c>
      <c r="B21" s="49" t="s">
        <v>56</v>
      </c>
      <c r="C21" s="83" t="s">
        <v>68</v>
      </c>
      <c r="D21" s="65">
        <v>3766.05</v>
      </c>
      <c r="E21" s="63" t="s">
        <v>30</v>
      </c>
      <c r="F21" s="63" t="s">
        <v>30</v>
      </c>
      <c r="G21" s="65">
        <v>577</v>
      </c>
      <c r="H21" s="63">
        <v>53</v>
      </c>
      <c r="I21" s="63">
        <f t="shared" si="0"/>
        <v>10.886792452830189</v>
      </c>
      <c r="J21" s="63">
        <v>11</v>
      </c>
      <c r="K21" s="63">
        <v>1</v>
      </c>
      <c r="L21" s="65">
        <v>3766</v>
      </c>
      <c r="M21" s="65">
        <v>577</v>
      </c>
      <c r="N21" s="61">
        <v>44323</v>
      </c>
      <c r="O21" s="77" t="s">
        <v>47</v>
      </c>
      <c r="P21" s="57"/>
      <c r="R21" s="62"/>
      <c r="T21" s="57"/>
      <c r="U21" s="56"/>
      <c r="V21" s="56"/>
      <c r="W21" s="56"/>
      <c r="X21" s="57"/>
      <c r="Y21" s="56"/>
      <c r="Z21" s="56"/>
    </row>
    <row r="22" spans="1:26" ht="24.75" customHeight="1">
      <c r="A22" s="59">
        <v>10</v>
      </c>
      <c r="B22" s="49">
        <v>1</v>
      </c>
      <c r="C22" s="79" t="s">
        <v>43</v>
      </c>
      <c r="D22" s="65">
        <v>3436.63</v>
      </c>
      <c r="E22" s="63">
        <v>13837.82</v>
      </c>
      <c r="F22" s="76">
        <f>(D22-E22)/E22</f>
        <v>-0.75164946501688845</v>
      </c>
      <c r="G22" s="65">
        <v>521</v>
      </c>
      <c r="H22" s="63">
        <v>54</v>
      </c>
      <c r="I22" s="63">
        <f t="shared" si="0"/>
        <v>9.6481481481481488</v>
      </c>
      <c r="J22" s="63">
        <v>8</v>
      </c>
      <c r="K22" s="63">
        <v>2</v>
      </c>
      <c r="L22" s="65">
        <v>28799.4</v>
      </c>
      <c r="M22" s="65">
        <v>4843</v>
      </c>
      <c r="N22" s="61">
        <v>44316</v>
      </c>
      <c r="O22" s="60" t="s">
        <v>34</v>
      </c>
      <c r="P22" s="57"/>
      <c r="R22" s="62"/>
      <c r="T22" s="57"/>
      <c r="U22" s="56"/>
      <c r="V22" s="56"/>
      <c r="W22" s="56"/>
      <c r="X22" s="57"/>
      <c r="Y22" s="56"/>
      <c r="Z22" s="56"/>
    </row>
    <row r="23" spans="1:26" ht="25.35" customHeight="1">
      <c r="A23" s="16"/>
      <c r="B23" s="16"/>
      <c r="C23" s="39" t="s">
        <v>29</v>
      </c>
      <c r="D23" s="58">
        <f>SUM(D13:D22)</f>
        <v>88917.73</v>
      </c>
      <c r="E23" s="58">
        <f t="shared" ref="E23:G23" si="1">SUM(E13:E22)</f>
        <v>40693.259999999995</v>
      </c>
      <c r="F23" s="84">
        <f>(D23-E23)/E23</f>
        <v>1.18507266313881</v>
      </c>
      <c r="G23" s="58">
        <f t="shared" si="1"/>
        <v>14790</v>
      </c>
      <c r="H23" s="58"/>
      <c r="I23" s="19"/>
      <c r="J23" s="18"/>
      <c r="K23" s="20"/>
      <c r="L23" s="21"/>
      <c r="M23" s="25"/>
      <c r="N23" s="22"/>
      <c r="O23" s="26"/>
      <c r="P23" s="57"/>
      <c r="R23" s="57"/>
    </row>
    <row r="24" spans="1:26" ht="14.1" customHeight="1">
      <c r="A24" s="14"/>
      <c r="B24" s="23"/>
      <c r="C24" s="15"/>
      <c r="D24" s="24"/>
      <c r="E24" s="24"/>
      <c r="F24" s="27"/>
      <c r="G24" s="24"/>
      <c r="H24" s="24"/>
      <c r="I24" s="24"/>
      <c r="J24" s="24"/>
      <c r="K24" s="24"/>
      <c r="L24" s="24"/>
      <c r="M24" s="24"/>
      <c r="N24" s="28"/>
      <c r="O24" s="13"/>
    </row>
    <row r="25" spans="1:26" ht="24.75" customHeight="1">
      <c r="A25" s="59">
        <v>11</v>
      </c>
      <c r="B25" s="49">
        <v>9</v>
      </c>
      <c r="C25" s="45" t="s">
        <v>40</v>
      </c>
      <c r="D25" s="65">
        <v>1086.5</v>
      </c>
      <c r="E25" s="63">
        <v>586.35</v>
      </c>
      <c r="F25" s="76">
        <f>(D25-E25)/E25</f>
        <v>0.85298882919757812</v>
      </c>
      <c r="G25" s="65">
        <v>205</v>
      </c>
      <c r="H25" s="63">
        <v>13</v>
      </c>
      <c r="I25" s="63">
        <f>G25/H25</f>
        <v>15.76923076923077</v>
      </c>
      <c r="J25" s="63">
        <v>3</v>
      </c>
      <c r="K25" s="63" t="s">
        <v>30</v>
      </c>
      <c r="L25" s="65">
        <v>113065.77</v>
      </c>
      <c r="M25" s="65">
        <v>22858</v>
      </c>
      <c r="N25" s="61">
        <v>44106</v>
      </c>
      <c r="O25" s="60" t="s">
        <v>37</v>
      </c>
      <c r="P25" s="57"/>
      <c r="R25" s="62"/>
      <c r="T25" s="57"/>
      <c r="U25" s="56"/>
      <c r="V25" s="56"/>
      <c r="W25" s="56"/>
      <c r="X25" s="57"/>
      <c r="Y25" s="56"/>
      <c r="Z25" s="56"/>
    </row>
    <row r="26" spans="1:26" ht="24.6" customHeight="1">
      <c r="A26" s="59">
        <v>12</v>
      </c>
      <c r="B26" s="49">
        <v>5</v>
      </c>
      <c r="C26" s="64" t="s">
        <v>45</v>
      </c>
      <c r="D26" s="65">
        <v>931.75</v>
      </c>
      <c r="E26" s="63">
        <v>4640</v>
      </c>
      <c r="F26" s="76">
        <f>(D26-E26)/E26</f>
        <v>-0.79919181034482756</v>
      </c>
      <c r="G26" s="65">
        <v>142</v>
      </c>
      <c r="H26" s="48">
        <v>22</v>
      </c>
      <c r="I26" s="63">
        <f>G26/H26</f>
        <v>6.4545454545454541</v>
      </c>
      <c r="J26" s="63">
        <v>8</v>
      </c>
      <c r="K26" s="63">
        <v>2</v>
      </c>
      <c r="L26" s="65">
        <v>9582</v>
      </c>
      <c r="M26" s="65">
        <v>1703</v>
      </c>
      <c r="N26" s="61">
        <v>44316</v>
      </c>
      <c r="O26" s="60" t="s">
        <v>47</v>
      </c>
      <c r="P26" s="57"/>
      <c r="R26" s="62"/>
      <c r="T26" s="57"/>
      <c r="U26" s="56"/>
      <c r="V26" s="56"/>
      <c r="W26" s="56"/>
      <c r="X26" s="57"/>
      <c r="Y26" s="56"/>
      <c r="Z26" s="56"/>
    </row>
    <row r="27" spans="1:26" ht="24.75" customHeight="1">
      <c r="A27" s="59">
        <v>13</v>
      </c>
      <c r="B27" s="47" t="s">
        <v>56</v>
      </c>
      <c r="C27" s="45" t="s">
        <v>73</v>
      </c>
      <c r="D27" s="65">
        <v>863</v>
      </c>
      <c r="E27" s="63" t="s">
        <v>30</v>
      </c>
      <c r="F27" s="63" t="s">
        <v>30</v>
      </c>
      <c r="G27" s="65">
        <v>148</v>
      </c>
      <c r="H27" s="63" t="s">
        <v>30</v>
      </c>
      <c r="I27" s="63" t="s">
        <v>30</v>
      </c>
      <c r="J27" s="63" t="s">
        <v>30</v>
      </c>
      <c r="K27" s="63">
        <v>1</v>
      </c>
      <c r="L27" s="65">
        <v>1313.5</v>
      </c>
      <c r="M27" s="65">
        <v>234</v>
      </c>
      <c r="N27" s="61">
        <v>44323</v>
      </c>
      <c r="O27" s="60" t="s">
        <v>60</v>
      </c>
      <c r="P27" s="57"/>
      <c r="R27" s="62"/>
      <c r="T27" s="57"/>
      <c r="U27" s="56"/>
      <c r="V27" s="56"/>
      <c r="W27" s="56"/>
      <c r="X27" s="57"/>
      <c r="Y27" s="56"/>
      <c r="Z27" s="56"/>
    </row>
    <row r="28" spans="1:26" ht="24.75" customHeight="1">
      <c r="A28" s="59">
        <v>14</v>
      </c>
      <c r="B28" s="47">
        <v>6</v>
      </c>
      <c r="C28" s="64" t="s">
        <v>36</v>
      </c>
      <c r="D28" s="65">
        <v>796</v>
      </c>
      <c r="E28" s="63">
        <v>2916</v>
      </c>
      <c r="F28" s="76">
        <f>(D28-E28)/E28</f>
        <v>-0.72702331961591216</v>
      </c>
      <c r="G28" s="65">
        <v>128</v>
      </c>
      <c r="H28" s="63" t="s">
        <v>30</v>
      </c>
      <c r="I28" s="63" t="s">
        <v>30</v>
      </c>
      <c r="J28" s="63">
        <v>2</v>
      </c>
      <c r="K28" s="63">
        <v>2</v>
      </c>
      <c r="L28" s="65">
        <v>5896</v>
      </c>
      <c r="M28" s="65">
        <v>1096</v>
      </c>
      <c r="N28" s="61">
        <v>44316</v>
      </c>
      <c r="O28" s="60" t="s">
        <v>31</v>
      </c>
      <c r="P28" s="57"/>
      <c r="R28" s="62"/>
      <c r="T28" s="57"/>
      <c r="U28" s="56"/>
      <c r="V28" s="56"/>
      <c r="W28" s="56"/>
      <c r="X28" s="57"/>
      <c r="Y28" s="56"/>
      <c r="Z28" s="56"/>
    </row>
    <row r="29" spans="1:26" ht="24.6" customHeight="1">
      <c r="A29" s="59">
        <v>15</v>
      </c>
      <c r="B29" s="47">
        <v>7</v>
      </c>
      <c r="C29" s="45" t="s">
        <v>42</v>
      </c>
      <c r="D29" s="65">
        <v>597.53</v>
      </c>
      <c r="E29" s="63">
        <v>2468.4699999999998</v>
      </c>
      <c r="F29" s="76">
        <f>(D29-E29)/E29</f>
        <v>-0.75793507719356523</v>
      </c>
      <c r="G29" s="65">
        <v>97</v>
      </c>
      <c r="H29" s="63">
        <v>10</v>
      </c>
      <c r="I29" s="63">
        <f>G29/H29</f>
        <v>9.6999999999999993</v>
      </c>
      <c r="J29" s="63">
        <v>4</v>
      </c>
      <c r="K29" s="63">
        <v>2</v>
      </c>
      <c r="L29" s="65">
        <v>5189.5</v>
      </c>
      <c r="M29" s="65">
        <v>991</v>
      </c>
      <c r="N29" s="61">
        <v>44316</v>
      </c>
      <c r="O29" s="60" t="s">
        <v>34</v>
      </c>
      <c r="P29" s="57"/>
      <c r="R29" s="62"/>
      <c r="T29" s="57"/>
      <c r="U29" s="56"/>
      <c r="V29" s="56"/>
      <c r="W29" s="56"/>
      <c r="X29" s="57"/>
      <c r="Y29" s="56"/>
      <c r="Z29" s="56"/>
    </row>
    <row r="30" spans="1:26" ht="24.6" customHeight="1">
      <c r="A30" s="59">
        <v>16</v>
      </c>
      <c r="B30" s="49">
        <v>8</v>
      </c>
      <c r="C30" s="64" t="s">
        <v>41</v>
      </c>
      <c r="D30" s="65">
        <v>484</v>
      </c>
      <c r="E30" s="63">
        <v>809.95</v>
      </c>
      <c r="F30" s="76">
        <f>(D30-E30)/E30</f>
        <v>-0.40243224890425339</v>
      </c>
      <c r="G30" s="65">
        <v>94</v>
      </c>
      <c r="H30" s="63">
        <v>7</v>
      </c>
      <c r="I30" s="63">
        <f>G30/H30</f>
        <v>13.428571428571429</v>
      </c>
      <c r="J30" s="63">
        <v>2</v>
      </c>
      <c r="K30" s="63" t="s">
        <v>30</v>
      </c>
      <c r="L30" s="65">
        <v>65514.52</v>
      </c>
      <c r="M30" s="65">
        <v>14095</v>
      </c>
      <c r="N30" s="61">
        <v>44113</v>
      </c>
      <c r="O30" s="60" t="s">
        <v>27</v>
      </c>
      <c r="P30" s="57"/>
      <c r="R30" s="62"/>
      <c r="T30" s="57"/>
      <c r="U30" s="56"/>
      <c r="V30" s="56"/>
      <c r="W30" s="56"/>
      <c r="X30" s="57"/>
      <c r="Y30" s="56"/>
      <c r="Z30" s="56"/>
    </row>
    <row r="31" spans="1:26" ht="24.6" customHeight="1">
      <c r="A31" s="59">
        <v>17</v>
      </c>
      <c r="B31" s="49">
        <v>10</v>
      </c>
      <c r="C31" s="45" t="s">
        <v>74</v>
      </c>
      <c r="D31" s="65">
        <v>313.8</v>
      </c>
      <c r="E31" s="63">
        <v>518.5</v>
      </c>
      <c r="F31" s="76">
        <f>(D31-E31)/E31</f>
        <v>-0.39479267116682737</v>
      </c>
      <c r="G31" s="65">
        <v>45</v>
      </c>
      <c r="H31" s="63" t="s">
        <v>30</v>
      </c>
      <c r="I31" s="63" t="s">
        <v>30</v>
      </c>
      <c r="J31" s="63" t="s">
        <v>30</v>
      </c>
      <c r="K31" s="63">
        <v>2</v>
      </c>
      <c r="L31" s="65">
        <v>1701.2</v>
      </c>
      <c r="M31" s="65">
        <v>334</v>
      </c>
      <c r="N31" s="61">
        <v>44316</v>
      </c>
      <c r="O31" s="60" t="s">
        <v>60</v>
      </c>
      <c r="P31" s="57"/>
      <c r="R31" s="62"/>
      <c r="T31" s="57"/>
      <c r="U31" s="56"/>
      <c r="V31" s="56"/>
      <c r="W31" s="56"/>
      <c r="X31" s="57"/>
      <c r="Y31" s="56"/>
      <c r="Z31" s="56"/>
    </row>
    <row r="32" spans="1:26" ht="24.75" customHeight="1">
      <c r="A32" s="59">
        <v>18</v>
      </c>
      <c r="B32" s="49">
        <v>14</v>
      </c>
      <c r="C32" s="45" t="s">
        <v>59</v>
      </c>
      <c r="D32" s="65">
        <v>26</v>
      </c>
      <c r="E32" s="63">
        <v>26</v>
      </c>
      <c r="F32" s="76">
        <f>(D32-E32)/E32</f>
        <v>0</v>
      </c>
      <c r="G32" s="65">
        <v>4</v>
      </c>
      <c r="H32" s="48">
        <v>1</v>
      </c>
      <c r="I32" s="63">
        <f>G32/H32</f>
        <v>4</v>
      </c>
      <c r="J32" s="63">
        <v>1</v>
      </c>
      <c r="K32" s="63" t="s">
        <v>30</v>
      </c>
      <c r="L32" s="65">
        <v>2973</v>
      </c>
      <c r="M32" s="65">
        <v>592</v>
      </c>
      <c r="N32" s="61">
        <v>44132</v>
      </c>
      <c r="O32" s="60" t="s">
        <v>60</v>
      </c>
      <c r="P32" s="57"/>
      <c r="R32" s="62"/>
      <c r="T32" s="57"/>
      <c r="U32" s="56"/>
      <c r="V32" s="56"/>
      <c r="W32" s="56"/>
      <c r="X32" s="57"/>
      <c r="Y32" s="56"/>
      <c r="Z32" s="56"/>
    </row>
    <row r="33" spans="1:26" ht="24.75" customHeight="1">
      <c r="A33" s="59">
        <v>19</v>
      </c>
      <c r="B33" s="63" t="s">
        <v>30</v>
      </c>
      <c r="C33" s="45" t="s">
        <v>75</v>
      </c>
      <c r="D33" s="65">
        <v>14</v>
      </c>
      <c r="E33" s="63" t="s">
        <v>30</v>
      </c>
      <c r="F33" s="63" t="s">
        <v>30</v>
      </c>
      <c r="G33" s="65">
        <v>2</v>
      </c>
      <c r="H33" s="63">
        <v>1</v>
      </c>
      <c r="I33" s="63">
        <f>G33/H33</f>
        <v>2</v>
      </c>
      <c r="J33" s="63">
        <v>1</v>
      </c>
      <c r="K33" s="63" t="s">
        <v>30</v>
      </c>
      <c r="L33" s="65">
        <v>12451</v>
      </c>
      <c r="M33" s="65">
        <v>2299</v>
      </c>
      <c r="N33" s="61">
        <v>44106</v>
      </c>
      <c r="O33" s="60" t="s">
        <v>60</v>
      </c>
      <c r="P33" s="57"/>
      <c r="R33" s="62"/>
      <c r="T33" s="57"/>
      <c r="U33" s="56"/>
      <c r="V33" s="56"/>
      <c r="W33" s="56"/>
      <c r="X33" s="57"/>
      <c r="Y33" s="56"/>
      <c r="Z33" s="56"/>
    </row>
    <row r="34" spans="1:26" ht="24.75" customHeight="1">
      <c r="A34" s="59">
        <v>20</v>
      </c>
      <c r="B34" s="49">
        <v>12</v>
      </c>
      <c r="C34" s="45" t="s">
        <v>44</v>
      </c>
      <c r="D34" s="65">
        <v>12</v>
      </c>
      <c r="E34" s="63">
        <v>112.8</v>
      </c>
      <c r="F34" s="76">
        <f>(D34-E34)/E34</f>
        <v>-0.8936170212765957</v>
      </c>
      <c r="G34" s="65">
        <v>2</v>
      </c>
      <c r="H34" s="71">
        <v>1</v>
      </c>
      <c r="I34" s="63">
        <f>G34/H34</f>
        <v>2</v>
      </c>
      <c r="J34" s="63">
        <v>1</v>
      </c>
      <c r="K34" s="63" t="s">
        <v>30</v>
      </c>
      <c r="L34" s="65">
        <v>1186</v>
      </c>
      <c r="M34" s="65">
        <v>212</v>
      </c>
      <c r="N34" s="61">
        <v>44141</v>
      </c>
      <c r="O34" s="60" t="s">
        <v>33</v>
      </c>
      <c r="P34" s="57"/>
      <c r="R34" s="62"/>
      <c r="T34" s="57"/>
      <c r="U34" s="56"/>
      <c r="V34" s="56"/>
      <c r="W34" s="56"/>
      <c r="X34" s="57"/>
      <c r="Y34" s="56"/>
      <c r="Z34" s="56"/>
    </row>
    <row r="35" spans="1:26" ht="25.35" customHeight="1">
      <c r="A35" s="16"/>
      <c r="B35" s="16"/>
      <c r="C35" s="39" t="s">
        <v>76</v>
      </c>
      <c r="D35" s="58">
        <f>SUM(D23:D34)</f>
        <v>94042.31</v>
      </c>
      <c r="E35" s="58">
        <f t="shared" ref="E35:G35" si="2">SUM(E23:E34)</f>
        <v>52771.329999999994</v>
      </c>
      <c r="F35" s="84">
        <f>(D35-E35)/E35</f>
        <v>0.78207200766022023</v>
      </c>
      <c r="G35" s="58">
        <f t="shared" si="2"/>
        <v>15657</v>
      </c>
      <c r="H35" s="58"/>
      <c r="I35" s="19"/>
      <c r="J35" s="18"/>
      <c r="K35" s="20"/>
      <c r="L35" s="21"/>
      <c r="M35" s="25"/>
      <c r="N35" s="22"/>
      <c r="O35" s="26"/>
    </row>
    <row r="36" spans="1:26" ht="23.1" customHeight="1"/>
    <row r="37" spans="1:26" ht="17.25" customHeight="1"/>
    <row r="51" spans="16:18">
      <c r="R51" s="57"/>
    </row>
    <row r="54" spans="16:18">
      <c r="P54" s="57"/>
    </row>
    <row r="58" spans="16:18" ht="12" customHeight="1"/>
  </sheetData>
  <sortState xmlns:xlrd2="http://schemas.microsoft.com/office/spreadsheetml/2017/richdata2" ref="B13:O34">
    <sortCondition descending="1" ref="D13:D34"/>
  </sortState>
  <mergeCells count="18">
    <mergeCell ref="I5:I8"/>
    <mergeCell ref="A5:A8"/>
    <mergeCell ref="B5:B8"/>
    <mergeCell ref="C5:C8"/>
    <mergeCell ref="F5:F8"/>
    <mergeCell ref="H5:H8"/>
    <mergeCell ref="O9:O12"/>
    <mergeCell ref="J5:J8"/>
    <mergeCell ref="K5:K8"/>
    <mergeCell ref="L5:L8"/>
    <mergeCell ref="M5:M8"/>
    <mergeCell ref="N5:N8"/>
    <mergeCell ref="O5:O8"/>
    <mergeCell ref="A9:A12"/>
    <mergeCell ref="B9:B12"/>
    <mergeCell ref="C9:C12"/>
    <mergeCell ref="F9:F12"/>
    <mergeCell ref="I9:I12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4"/>
  <sheetViews>
    <sheetView zoomScale="60" zoomScaleNormal="60" workbookViewId="0">
      <selection activeCell="A27" sqref="A27:XFD27"/>
    </sheetView>
  </sheetViews>
  <sheetFormatPr defaultColWidth="8.88671875" defaultRowHeight="14.4"/>
  <cols>
    <col min="1" max="1" width="4.109375" style="1" customWidth="1"/>
    <col min="2" max="2" width="5.88671875" style="1" customWidth="1"/>
    <col min="3" max="3" width="29.44140625" style="1" customWidth="1"/>
    <col min="4" max="4" width="13.44140625" style="1" customWidth="1"/>
    <col min="5" max="5" width="14" style="1" customWidth="1"/>
    <col min="6" max="6" width="15.44140625" style="1" customWidth="1"/>
    <col min="7" max="7" width="12.109375" style="1" bestFit="1" customWidth="1"/>
    <col min="8" max="8" width="10.88671875" style="1" customWidth="1"/>
    <col min="9" max="9" width="12" style="1" customWidth="1"/>
    <col min="10" max="10" width="10.5546875" style="1" customWidth="1"/>
    <col min="11" max="11" width="12.109375" style="1" bestFit="1" customWidth="1"/>
    <col min="12" max="12" width="13.44140625" style="1" customWidth="1"/>
    <col min="13" max="13" width="13" style="1" customWidth="1"/>
    <col min="14" max="14" width="14" style="1" customWidth="1"/>
    <col min="15" max="15" width="15.44140625" style="1" customWidth="1"/>
    <col min="16" max="16" width="6.44140625" style="1" customWidth="1"/>
    <col min="17" max="17" width="8.44140625" style="1" customWidth="1"/>
    <col min="18" max="19" width="8.5546875" style="1" customWidth="1"/>
    <col min="20" max="20" width="13.88671875" style="1" customWidth="1"/>
    <col min="21" max="21" width="12.33203125" style="1" customWidth="1"/>
    <col min="22" max="22" width="11.88671875" style="1" bestFit="1" customWidth="1"/>
    <col min="23" max="23" width="13.6640625" style="1" customWidth="1"/>
    <col min="24" max="24" width="14.88671875" style="1" customWidth="1"/>
    <col min="25" max="25" width="12" style="1" bestFit="1" customWidth="1"/>
    <col min="26" max="16384" width="8.88671875" style="1"/>
  </cols>
  <sheetData>
    <row r="1" spans="1:26" ht="19.5" customHeight="1">
      <c r="E1" s="2" t="s">
        <v>51</v>
      </c>
      <c r="F1" s="2"/>
      <c r="G1" s="2"/>
      <c r="H1" s="2"/>
      <c r="I1" s="2"/>
    </row>
    <row r="2" spans="1:26" ht="19.5" customHeight="1">
      <c r="E2" s="2" t="s">
        <v>50</v>
      </c>
      <c r="F2" s="2"/>
      <c r="G2" s="2"/>
      <c r="H2" s="2"/>
      <c r="I2" s="2"/>
      <c r="J2" s="2"/>
      <c r="K2" s="2"/>
    </row>
    <row r="4" spans="1:26" ht="15.75" customHeight="1" thickBot="1"/>
    <row r="5" spans="1:26" ht="15" customHeight="1">
      <c r="A5" s="98"/>
      <c r="B5" s="98"/>
      <c r="C5" s="101" t="s">
        <v>0</v>
      </c>
      <c r="D5" s="3"/>
      <c r="E5" s="3"/>
      <c r="F5" s="101" t="s">
        <v>3</v>
      </c>
      <c r="G5" s="3"/>
      <c r="H5" s="101" t="s">
        <v>5</v>
      </c>
      <c r="I5" s="101" t="s">
        <v>6</v>
      </c>
      <c r="J5" s="101" t="s">
        <v>7</v>
      </c>
      <c r="K5" s="101" t="s">
        <v>8</v>
      </c>
      <c r="L5" s="101" t="s">
        <v>10</v>
      </c>
      <c r="M5" s="101" t="s">
        <v>9</v>
      </c>
      <c r="N5" s="101" t="s">
        <v>11</v>
      </c>
      <c r="O5" s="101" t="s">
        <v>12</v>
      </c>
    </row>
    <row r="6" spans="1:26">
      <c r="A6" s="99"/>
      <c r="B6" s="99"/>
      <c r="C6" s="102"/>
      <c r="D6" s="4" t="s">
        <v>52</v>
      </c>
      <c r="E6" s="4" t="s">
        <v>54</v>
      </c>
      <c r="F6" s="102"/>
      <c r="G6" s="4" t="s">
        <v>52</v>
      </c>
      <c r="H6" s="102"/>
      <c r="I6" s="102"/>
      <c r="J6" s="102"/>
      <c r="K6" s="102"/>
      <c r="L6" s="102"/>
      <c r="M6" s="102"/>
      <c r="N6" s="102"/>
      <c r="O6" s="102"/>
    </row>
    <row r="7" spans="1:26">
      <c r="A7" s="99"/>
      <c r="B7" s="99"/>
      <c r="C7" s="102"/>
      <c r="D7" s="4" t="s">
        <v>1</v>
      </c>
      <c r="E7" s="4" t="s">
        <v>1</v>
      </c>
      <c r="F7" s="102"/>
      <c r="G7" s="4" t="s">
        <v>4</v>
      </c>
      <c r="H7" s="102"/>
      <c r="I7" s="102"/>
      <c r="J7" s="102"/>
      <c r="K7" s="102"/>
      <c r="L7" s="102"/>
      <c r="M7" s="102"/>
      <c r="N7" s="102"/>
      <c r="O7" s="102"/>
    </row>
    <row r="8" spans="1:26" ht="18" customHeight="1" thickBot="1">
      <c r="A8" s="100"/>
      <c r="B8" s="100"/>
      <c r="C8" s="103"/>
      <c r="D8" s="5" t="s">
        <v>2</v>
      </c>
      <c r="E8" s="5" t="s">
        <v>2</v>
      </c>
      <c r="F8" s="103"/>
      <c r="G8" s="6"/>
      <c r="H8" s="103"/>
      <c r="I8" s="103"/>
      <c r="J8" s="103"/>
      <c r="K8" s="103"/>
      <c r="L8" s="103"/>
      <c r="M8" s="103"/>
      <c r="N8" s="103"/>
      <c r="O8" s="103"/>
      <c r="R8" s="8"/>
    </row>
    <row r="9" spans="1:26" ht="15" customHeight="1">
      <c r="A9" s="98"/>
      <c r="B9" s="98"/>
      <c r="C9" s="101" t="s">
        <v>13</v>
      </c>
      <c r="D9" s="29"/>
      <c r="E9" s="29"/>
      <c r="F9" s="101" t="s">
        <v>15</v>
      </c>
      <c r="G9" s="29"/>
      <c r="H9" s="9" t="s">
        <v>18</v>
      </c>
      <c r="I9" s="101" t="s">
        <v>28</v>
      </c>
      <c r="J9" s="3" t="s">
        <v>19</v>
      </c>
      <c r="K9" s="3" t="s">
        <v>20</v>
      </c>
      <c r="L9" s="10" t="s">
        <v>22</v>
      </c>
      <c r="M9" s="3" t="s">
        <v>23</v>
      </c>
      <c r="N9" s="3" t="s">
        <v>24</v>
      </c>
      <c r="O9" s="101" t="s">
        <v>26</v>
      </c>
      <c r="R9" s="8"/>
    </row>
    <row r="10" spans="1:26" ht="21.6">
      <c r="A10" s="99"/>
      <c r="B10" s="99"/>
      <c r="C10" s="102"/>
      <c r="D10" s="67" t="s">
        <v>53</v>
      </c>
      <c r="E10" s="46" t="s">
        <v>55</v>
      </c>
      <c r="F10" s="102"/>
      <c r="G10" s="67" t="s">
        <v>53</v>
      </c>
      <c r="H10" s="4" t="s">
        <v>17</v>
      </c>
      <c r="I10" s="102"/>
      <c r="J10" s="4" t="s">
        <v>17</v>
      </c>
      <c r="K10" s="4" t="s">
        <v>21</v>
      </c>
      <c r="L10" s="12" t="s">
        <v>14</v>
      </c>
      <c r="M10" s="4" t="s">
        <v>16</v>
      </c>
      <c r="N10" s="4" t="s">
        <v>25</v>
      </c>
      <c r="O10" s="102"/>
      <c r="R10" s="8"/>
    </row>
    <row r="11" spans="1:26">
      <c r="A11" s="99"/>
      <c r="B11" s="99"/>
      <c r="C11" s="102"/>
      <c r="D11" s="30" t="s">
        <v>14</v>
      </c>
      <c r="E11" s="4" t="s">
        <v>14</v>
      </c>
      <c r="F11" s="102"/>
      <c r="G11" s="30" t="s">
        <v>16</v>
      </c>
      <c r="H11" s="6"/>
      <c r="I11" s="102"/>
      <c r="J11" s="6"/>
      <c r="K11" s="6"/>
      <c r="L11" s="12" t="s">
        <v>2</v>
      </c>
      <c r="M11" s="4" t="s">
        <v>17</v>
      </c>
      <c r="N11" s="6"/>
      <c r="O11" s="102"/>
      <c r="R11" s="11"/>
      <c r="T11" s="11"/>
      <c r="U11" s="7"/>
    </row>
    <row r="12" spans="1:26" ht="15.6" customHeight="1" thickBot="1">
      <c r="A12" s="99"/>
      <c r="B12" s="100"/>
      <c r="C12" s="103"/>
      <c r="D12" s="31"/>
      <c r="E12" s="5" t="s">
        <v>2</v>
      </c>
      <c r="F12" s="103"/>
      <c r="G12" s="31" t="s">
        <v>17</v>
      </c>
      <c r="H12" s="32"/>
      <c r="I12" s="103"/>
      <c r="J12" s="32"/>
      <c r="K12" s="32"/>
      <c r="L12" s="32"/>
      <c r="M12" s="32"/>
      <c r="N12" s="32"/>
      <c r="O12" s="103"/>
      <c r="R12" s="36"/>
      <c r="S12" s="34"/>
      <c r="T12" s="36"/>
      <c r="U12" s="35"/>
      <c r="V12" s="35"/>
      <c r="W12" s="35"/>
      <c r="X12" s="33"/>
      <c r="Y12" s="8"/>
    </row>
    <row r="13" spans="1:26" s="34" customFormat="1" ht="25.35" customHeight="1">
      <c r="A13" s="37">
        <v>1</v>
      </c>
      <c r="B13" s="49" t="s">
        <v>56</v>
      </c>
      <c r="C13" s="45" t="s">
        <v>43</v>
      </c>
      <c r="D13" s="44">
        <v>13837.82</v>
      </c>
      <c r="E13" s="43" t="s">
        <v>30</v>
      </c>
      <c r="F13" s="43" t="s">
        <v>30</v>
      </c>
      <c r="G13" s="44">
        <v>1972</v>
      </c>
      <c r="H13" s="43">
        <v>127</v>
      </c>
      <c r="I13" s="43">
        <f>G13/H13</f>
        <v>15.527559055118111</v>
      </c>
      <c r="J13" s="43">
        <v>11</v>
      </c>
      <c r="K13" s="43">
        <v>1</v>
      </c>
      <c r="L13" s="44">
        <v>19114.8</v>
      </c>
      <c r="M13" s="44">
        <v>3343</v>
      </c>
      <c r="N13" s="41">
        <v>44316</v>
      </c>
      <c r="O13" s="38" t="s">
        <v>34</v>
      </c>
      <c r="P13" s="57"/>
      <c r="Q13" s="55"/>
      <c r="R13" s="62"/>
      <c r="S13" s="55"/>
      <c r="T13" s="57"/>
      <c r="U13" s="56"/>
      <c r="V13" s="56"/>
      <c r="W13" s="56"/>
      <c r="X13" s="56"/>
      <c r="Y13" s="57"/>
      <c r="Z13" s="35"/>
    </row>
    <row r="14" spans="1:26" s="34" customFormat="1" ht="25.35" customHeight="1">
      <c r="A14" s="37">
        <v>2</v>
      </c>
      <c r="B14" s="47" t="s">
        <v>56</v>
      </c>
      <c r="C14" s="45" t="s">
        <v>46</v>
      </c>
      <c r="D14" s="44">
        <v>12902.89</v>
      </c>
      <c r="E14" s="43" t="s">
        <v>30</v>
      </c>
      <c r="F14" s="43" t="s">
        <v>30</v>
      </c>
      <c r="G14" s="44">
        <v>2515</v>
      </c>
      <c r="H14" s="48">
        <v>149</v>
      </c>
      <c r="I14" s="43">
        <f>G14/H14</f>
        <v>16.879194630872483</v>
      </c>
      <c r="J14" s="43">
        <v>15</v>
      </c>
      <c r="K14" s="63">
        <v>1</v>
      </c>
      <c r="L14" s="44">
        <v>15598</v>
      </c>
      <c r="M14" s="44">
        <v>3349</v>
      </c>
      <c r="N14" s="61">
        <v>44316</v>
      </c>
      <c r="O14" s="38" t="s">
        <v>32</v>
      </c>
      <c r="P14" s="57"/>
      <c r="Q14" s="55"/>
      <c r="R14" s="62"/>
      <c r="S14" s="55"/>
      <c r="T14" s="57"/>
      <c r="U14" s="56"/>
      <c r="V14" s="56"/>
      <c r="W14" s="56"/>
      <c r="X14" s="56"/>
      <c r="Y14" s="57"/>
      <c r="Z14" s="35"/>
    </row>
    <row r="15" spans="1:26" s="34" customFormat="1" ht="25.35" customHeight="1">
      <c r="A15" s="37">
        <v>3</v>
      </c>
      <c r="B15" s="47" t="s">
        <v>56</v>
      </c>
      <c r="C15" s="50" t="s">
        <v>38</v>
      </c>
      <c r="D15" s="54">
        <v>7224.5</v>
      </c>
      <c r="E15" s="43" t="s">
        <v>30</v>
      </c>
      <c r="F15" s="43" t="s">
        <v>30</v>
      </c>
      <c r="G15" s="54">
        <v>1162</v>
      </c>
      <c r="H15" s="43">
        <v>74</v>
      </c>
      <c r="I15" s="53">
        <f>G15/H15</f>
        <v>15.702702702702704</v>
      </c>
      <c r="J15" s="43">
        <v>14</v>
      </c>
      <c r="K15" s="63">
        <v>1</v>
      </c>
      <c r="L15" s="54">
        <v>9445.2000000000007</v>
      </c>
      <c r="M15" s="54">
        <v>1810</v>
      </c>
      <c r="N15" s="61">
        <v>44316</v>
      </c>
      <c r="O15" s="51" t="s">
        <v>37</v>
      </c>
      <c r="P15" s="57"/>
      <c r="Q15" s="55"/>
      <c r="R15" s="62"/>
      <c r="S15" s="55"/>
      <c r="T15" s="57"/>
      <c r="U15" s="56"/>
      <c r="V15" s="56"/>
      <c r="W15" s="56"/>
      <c r="X15" s="56"/>
      <c r="Y15" s="57"/>
      <c r="Z15" s="35"/>
    </row>
    <row r="16" spans="1:26" s="55" customFormat="1" ht="25.35" customHeight="1">
      <c r="A16" s="59">
        <v>4</v>
      </c>
      <c r="B16" s="47" t="s">
        <v>56</v>
      </c>
      <c r="C16" s="64" t="s">
        <v>48</v>
      </c>
      <c r="D16" s="65">
        <v>6728.05</v>
      </c>
      <c r="E16" s="63" t="s">
        <v>30</v>
      </c>
      <c r="F16" s="63" t="s">
        <v>30</v>
      </c>
      <c r="G16" s="65">
        <v>1030</v>
      </c>
      <c r="H16" s="63">
        <v>64</v>
      </c>
      <c r="I16" s="63">
        <f>G16/H16</f>
        <v>16.09375</v>
      </c>
      <c r="J16" s="63">
        <v>14</v>
      </c>
      <c r="K16" s="63">
        <v>1</v>
      </c>
      <c r="L16" s="65">
        <v>8878.1</v>
      </c>
      <c r="M16" s="65">
        <v>1645</v>
      </c>
      <c r="N16" s="61">
        <v>44316</v>
      </c>
      <c r="O16" s="60" t="s">
        <v>49</v>
      </c>
      <c r="P16" s="57"/>
      <c r="R16" s="62"/>
      <c r="T16" s="57"/>
      <c r="U16" s="56"/>
      <c r="V16" s="56"/>
      <c r="W16" s="56"/>
      <c r="X16" s="56"/>
      <c r="Y16" s="57"/>
      <c r="Z16" s="56"/>
    </row>
    <row r="17" spans="1:26" s="34" customFormat="1" ht="25.35" customHeight="1">
      <c r="A17" s="59">
        <v>5</v>
      </c>
      <c r="B17" s="49" t="s">
        <v>56</v>
      </c>
      <c r="C17" s="64" t="s">
        <v>45</v>
      </c>
      <c r="D17" s="54">
        <v>4640</v>
      </c>
      <c r="E17" s="43" t="s">
        <v>30</v>
      </c>
      <c r="F17" s="43" t="s">
        <v>30</v>
      </c>
      <c r="G17" s="54">
        <v>721</v>
      </c>
      <c r="H17" s="48">
        <v>66</v>
      </c>
      <c r="I17" s="53">
        <f>G17/H17</f>
        <v>10.924242424242424</v>
      </c>
      <c r="J17" s="43">
        <v>12</v>
      </c>
      <c r="K17" s="63">
        <v>1</v>
      </c>
      <c r="L17" s="54">
        <v>5943</v>
      </c>
      <c r="M17" s="54">
        <v>1097</v>
      </c>
      <c r="N17" s="61">
        <v>44316</v>
      </c>
      <c r="O17" s="51" t="s">
        <v>47</v>
      </c>
      <c r="P17" s="36"/>
      <c r="Q17" s="55"/>
      <c r="R17" s="62"/>
      <c r="S17" s="55"/>
      <c r="T17" s="57"/>
      <c r="U17" s="56"/>
      <c r="V17" s="56"/>
      <c r="W17" s="56"/>
      <c r="X17" s="56"/>
      <c r="Y17" s="36"/>
      <c r="Z17" s="35"/>
    </row>
    <row r="18" spans="1:26" s="34" customFormat="1" ht="24.75" customHeight="1">
      <c r="A18" s="59">
        <v>6</v>
      </c>
      <c r="B18" s="49" t="s">
        <v>56</v>
      </c>
      <c r="C18" s="64" t="s">
        <v>36</v>
      </c>
      <c r="D18" s="54">
        <v>2916</v>
      </c>
      <c r="E18" s="43" t="s">
        <v>30</v>
      </c>
      <c r="F18" s="43" t="s">
        <v>30</v>
      </c>
      <c r="G18" s="54">
        <v>466</v>
      </c>
      <c r="H18" s="43" t="s">
        <v>30</v>
      </c>
      <c r="I18" s="43" t="s">
        <v>30</v>
      </c>
      <c r="J18" s="43">
        <v>8</v>
      </c>
      <c r="K18" s="63">
        <v>1</v>
      </c>
      <c r="L18" s="54">
        <v>3501</v>
      </c>
      <c r="M18" s="54">
        <v>662</v>
      </c>
      <c r="N18" s="61">
        <v>44316</v>
      </c>
      <c r="O18" s="51" t="s">
        <v>31</v>
      </c>
      <c r="P18" s="36"/>
      <c r="R18" s="42"/>
      <c r="T18" s="36"/>
      <c r="U18" s="35"/>
      <c r="V18" s="35"/>
      <c r="W18" s="35"/>
      <c r="X18" s="35"/>
      <c r="Y18" s="36"/>
      <c r="Z18" s="35"/>
    </row>
    <row r="19" spans="1:26" s="34" customFormat="1" ht="24.75" customHeight="1">
      <c r="A19" s="59">
        <v>7</v>
      </c>
      <c r="B19" s="47" t="s">
        <v>56</v>
      </c>
      <c r="C19" s="45" t="s">
        <v>42</v>
      </c>
      <c r="D19" s="65">
        <v>2468.4699999999998</v>
      </c>
      <c r="E19" s="43" t="s">
        <v>30</v>
      </c>
      <c r="F19" s="43" t="s">
        <v>30</v>
      </c>
      <c r="G19" s="65">
        <v>392</v>
      </c>
      <c r="H19" s="63">
        <v>66</v>
      </c>
      <c r="I19" s="43">
        <f>G19/H19</f>
        <v>5.9393939393939394</v>
      </c>
      <c r="J19" s="43">
        <v>10</v>
      </c>
      <c r="K19" s="63">
        <v>1</v>
      </c>
      <c r="L19" s="65">
        <v>3324.02</v>
      </c>
      <c r="M19" s="65">
        <v>663</v>
      </c>
      <c r="N19" s="61">
        <v>44316</v>
      </c>
      <c r="O19" s="60" t="s">
        <v>34</v>
      </c>
      <c r="P19" s="36"/>
      <c r="R19" s="42"/>
      <c r="T19" s="36"/>
      <c r="U19" s="35"/>
      <c r="V19" s="35"/>
      <c r="W19" s="35"/>
      <c r="X19" s="35"/>
      <c r="Y19" s="36"/>
      <c r="Z19" s="35"/>
    </row>
    <row r="20" spans="1:26" s="55" customFormat="1" ht="24.75" customHeight="1">
      <c r="A20" s="59">
        <v>8</v>
      </c>
      <c r="B20" s="66" t="s">
        <v>30</v>
      </c>
      <c r="C20" s="64" t="s">
        <v>41</v>
      </c>
      <c r="D20" s="65">
        <v>809.95</v>
      </c>
      <c r="E20" s="63" t="s">
        <v>30</v>
      </c>
      <c r="F20" s="63" t="s">
        <v>30</v>
      </c>
      <c r="G20" s="65">
        <v>153</v>
      </c>
      <c r="H20" s="63">
        <v>9</v>
      </c>
      <c r="I20" s="63">
        <f>G20/H20</f>
        <v>17</v>
      </c>
      <c r="J20" s="63">
        <v>3</v>
      </c>
      <c r="K20" s="63" t="s">
        <v>30</v>
      </c>
      <c r="L20" s="65">
        <v>64718.92</v>
      </c>
      <c r="M20" s="65">
        <v>13934</v>
      </c>
      <c r="N20" s="61">
        <v>44113</v>
      </c>
      <c r="O20" s="60" t="s">
        <v>27</v>
      </c>
      <c r="P20" s="57"/>
      <c r="R20" s="62"/>
      <c r="T20" s="57"/>
      <c r="U20" s="56"/>
      <c r="V20" s="56"/>
      <c r="W20" s="56"/>
      <c r="X20" s="56"/>
      <c r="Y20" s="57"/>
      <c r="Z20" s="56"/>
    </row>
    <row r="21" spans="1:26" s="34" customFormat="1" ht="24.6" customHeight="1">
      <c r="A21" s="59">
        <v>9</v>
      </c>
      <c r="B21" s="66" t="s">
        <v>30</v>
      </c>
      <c r="C21" s="45" t="s">
        <v>40</v>
      </c>
      <c r="D21" s="65">
        <v>586.35</v>
      </c>
      <c r="E21" s="43" t="s">
        <v>30</v>
      </c>
      <c r="F21" s="43" t="s">
        <v>30</v>
      </c>
      <c r="G21" s="65">
        <v>116</v>
      </c>
      <c r="H21" s="63">
        <v>8</v>
      </c>
      <c r="I21" s="43">
        <f>G21/H21</f>
        <v>14.5</v>
      </c>
      <c r="J21" s="43">
        <v>3</v>
      </c>
      <c r="K21" s="43" t="s">
        <v>30</v>
      </c>
      <c r="L21" s="65">
        <v>111693.72</v>
      </c>
      <c r="M21" s="65">
        <v>22595</v>
      </c>
      <c r="N21" s="52">
        <v>44106</v>
      </c>
      <c r="O21" s="60" t="s">
        <v>37</v>
      </c>
      <c r="P21" s="36"/>
      <c r="R21" s="42"/>
      <c r="T21" s="36"/>
      <c r="U21" s="35"/>
      <c r="V21" s="35"/>
      <c r="W21" s="35"/>
      <c r="X21" s="35"/>
      <c r="Y21" s="36"/>
      <c r="Z21" s="35"/>
    </row>
    <row r="22" spans="1:26" s="34" customFormat="1" ht="24.75" customHeight="1">
      <c r="A22" s="59">
        <v>10</v>
      </c>
      <c r="B22" s="49" t="s">
        <v>56</v>
      </c>
      <c r="C22" s="45" t="s">
        <v>61</v>
      </c>
      <c r="D22" s="65">
        <v>518.5</v>
      </c>
      <c r="E22" s="43" t="s">
        <v>30</v>
      </c>
      <c r="F22" s="43" t="s">
        <v>30</v>
      </c>
      <c r="G22" s="65">
        <v>108</v>
      </c>
      <c r="H22" s="63" t="s">
        <v>30</v>
      </c>
      <c r="I22" s="43" t="s">
        <v>30</v>
      </c>
      <c r="J22" s="43">
        <v>5</v>
      </c>
      <c r="K22" s="63">
        <v>1</v>
      </c>
      <c r="L22" s="65">
        <v>1387.4</v>
      </c>
      <c r="M22" s="65">
        <v>289</v>
      </c>
      <c r="N22" s="41">
        <v>44316</v>
      </c>
      <c r="O22" s="60" t="s">
        <v>60</v>
      </c>
      <c r="P22" s="36"/>
      <c r="R22" s="42"/>
      <c r="T22" s="36"/>
      <c r="U22" s="35"/>
      <c r="V22" s="35"/>
      <c r="W22" s="35"/>
      <c r="X22" s="35"/>
      <c r="Y22" s="36"/>
      <c r="Z22" s="35"/>
    </row>
    <row r="23" spans="1:26" s="34" customFormat="1" ht="25.35" customHeight="1">
      <c r="A23" s="16"/>
      <c r="B23" s="16"/>
      <c r="C23" s="39" t="s">
        <v>29</v>
      </c>
      <c r="D23" s="40">
        <f>SUM(D13:D22)</f>
        <v>52632.53</v>
      </c>
      <c r="E23" s="63" t="s">
        <v>30</v>
      </c>
      <c r="F23" s="63" t="s">
        <v>30</v>
      </c>
      <c r="G23" s="58">
        <f t="shared" ref="G23" si="0">SUM(G13:G22)</f>
        <v>8635</v>
      </c>
      <c r="H23" s="40"/>
      <c r="I23" s="19"/>
      <c r="J23" s="18"/>
      <c r="K23" s="20"/>
      <c r="L23" s="21"/>
      <c r="M23" s="25"/>
      <c r="N23" s="22"/>
      <c r="O23" s="26"/>
      <c r="P23" s="36"/>
      <c r="R23" s="36"/>
    </row>
    <row r="24" spans="1:26" s="34" customFormat="1" ht="14.1" customHeight="1">
      <c r="A24" s="14"/>
      <c r="B24" s="23"/>
      <c r="C24" s="15"/>
      <c r="D24" s="24"/>
      <c r="E24" s="24"/>
      <c r="F24" s="27"/>
      <c r="G24" s="24"/>
      <c r="H24" s="24"/>
      <c r="I24" s="24"/>
      <c r="J24" s="24"/>
      <c r="K24" s="24"/>
      <c r="L24" s="24"/>
      <c r="M24" s="24"/>
      <c r="N24" s="28"/>
      <c r="O24" s="13"/>
    </row>
    <row r="25" spans="1:26" s="55" customFormat="1" ht="24.75" customHeight="1">
      <c r="A25" s="59">
        <v>11</v>
      </c>
      <c r="B25" s="66" t="s">
        <v>30</v>
      </c>
      <c r="C25" s="45" t="s">
        <v>39</v>
      </c>
      <c r="D25" s="65">
        <v>313.25</v>
      </c>
      <c r="E25" s="63" t="s">
        <v>30</v>
      </c>
      <c r="F25" s="63" t="s">
        <v>30</v>
      </c>
      <c r="G25" s="65">
        <v>54</v>
      </c>
      <c r="H25" s="63">
        <v>4</v>
      </c>
      <c r="I25" s="63">
        <f>G25/H25</f>
        <v>13.5</v>
      </c>
      <c r="J25" s="63">
        <v>2</v>
      </c>
      <c r="K25" s="63" t="s">
        <v>30</v>
      </c>
      <c r="L25" s="65">
        <v>2087.79</v>
      </c>
      <c r="M25" s="65">
        <v>343</v>
      </c>
      <c r="N25" s="61">
        <v>44141</v>
      </c>
      <c r="O25" s="60" t="s">
        <v>37</v>
      </c>
      <c r="P25" s="57"/>
      <c r="R25" s="62"/>
      <c r="T25" s="57"/>
      <c r="U25" s="56"/>
      <c r="V25" s="56"/>
      <c r="W25" s="56"/>
      <c r="X25" s="56"/>
      <c r="Y25" s="57"/>
      <c r="Z25" s="56"/>
    </row>
    <row r="26" spans="1:26" s="55" customFormat="1" ht="24.75" customHeight="1">
      <c r="A26" s="59">
        <v>12</v>
      </c>
      <c r="B26" s="63" t="s">
        <v>30</v>
      </c>
      <c r="C26" s="45" t="s">
        <v>44</v>
      </c>
      <c r="D26" s="65">
        <v>112.8</v>
      </c>
      <c r="E26" s="63" t="s">
        <v>30</v>
      </c>
      <c r="F26" s="63" t="s">
        <v>30</v>
      </c>
      <c r="G26" s="65">
        <v>20</v>
      </c>
      <c r="H26" s="48">
        <v>3</v>
      </c>
      <c r="I26" s="63">
        <f>G26/H26</f>
        <v>6.666666666666667</v>
      </c>
      <c r="J26" s="63">
        <v>1</v>
      </c>
      <c r="K26" s="63" t="s">
        <v>30</v>
      </c>
      <c r="L26" s="65">
        <v>993</v>
      </c>
      <c r="M26" s="65">
        <v>182</v>
      </c>
      <c r="N26" s="61">
        <v>44141</v>
      </c>
      <c r="O26" s="60" t="s">
        <v>33</v>
      </c>
      <c r="P26" s="57"/>
      <c r="R26" s="62"/>
      <c r="T26" s="57"/>
      <c r="U26" s="56"/>
      <c r="V26" s="56"/>
      <c r="W26" s="56"/>
      <c r="X26" s="56"/>
      <c r="Y26" s="57"/>
      <c r="Z26" s="56"/>
    </row>
    <row r="27" spans="1:26" s="34" customFormat="1" ht="24.75" customHeight="1">
      <c r="A27" s="59">
        <v>13</v>
      </c>
      <c r="B27" s="63" t="s">
        <v>30</v>
      </c>
      <c r="C27" s="45" t="s">
        <v>58</v>
      </c>
      <c r="D27" s="65">
        <v>28</v>
      </c>
      <c r="E27" s="43" t="s">
        <v>30</v>
      </c>
      <c r="F27" s="43" t="s">
        <v>30</v>
      </c>
      <c r="G27" s="65">
        <v>4</v>
      </c>
      <c r="H27" s="71">
        <v>1</v>
      </c>
      <c r="I27" s="43">
        <f>G27/H27</f>
        <v>4</v>
      </c>
      <c r="J27" s="43">
        <v>1</v>
      </c>
      <c r="K27" s="43" t="s">
        <v>30</v>
      </c>
      <c r="L27" s="65">
        <v>49041</v>
      </c>
      <c r="M27" s="65">
        <v>9144</v>
      </c>
      <c r="N27" s="41">
        <v>43805</v>
      </c>
      <c r="O27" s="60" t="s">
        <v>37</v>
      </c>
      <c r="P27" s="36"/>
      <c r="R27" s="42"/>
      <c r="T27" s="36"/>
      <c r="U27" s="35"/>
      <c r="V27" s="35"/>
      <c r="W27" s="35"/>
      <c r="X27" s="35"/>
      <c r="Y27" s="36"/>
      <c r="Z27" s="35"/>
    </row>
    <row r="28" spans="1:26" s="55" customFormat="1" ht="24.75" customHeight="1">
      <c r="A28" s="59">
        <v>14</v>
      </c>
      <c r="B28" s="63" t="s">
        <v>30</v>
      </c>
      <c r="C28" s="45" t="s">
        <v>59</v>
      </c>
      <c r="D28" s="65">
        <v>26</v>
      </c>
      <c r="E28" s="63" t="s">
        <v>30</v>
      </c>
      <c r="F28" s="63" t="s">
        <v>30</v>
      </c>
      <c r="G28" s="65">
        <v>4</v>
      </c>
      <c r="H28" s="71">
        <v>1</v>
      </c>
      <c r="I28" s="63">
        <f>G28/H28</f>
        <v>4</v>
      </c>
      <c r="J28" s="63">
        <v>1</v>
      </c>
      <c r="K28" s="63" t="s">
        <v>30</v>
      </c>
      <c r="L28" s="65">
        <v>2947</v>
      </c>
      <c r="M28" s="65">
        <v>588</v>
      </c>
      <c r="N28" s="61">
        <v>44132</v>
      </c>
      <c r="O28" s="60" t="s">
        <v>60</v>
      </c>
      <c r="P28" s="57"/>
      <c r="R28" s="62"/>
      <c r="T28" s="57"/>
      <c r="U28" s="56"/>
      <c r="V28" s="56"/>
      <c r="W28" s="56"/>
      <c r="X28" s="56"/>
      <c r="Y28" s="57"/>
      <c r="Z28" s="56"/>
    </row>
    <row r="29" spans="1:26" s="34" customFormat="1" ht="24.75" customHeight="1">
      <c r="A29" s="59">
        <v>15</v>
      </c>
      <c r="B29" s="66" t="s">
        <v>30</v>
      </c>
      <c r="C29" s="45" t="s">
        <v>57</v>
      </c>
      <c r="D29" s="65">
        <v>21</v>
      </c>
      <c r="E29" s="43" t="s">
        <v>30</v>
      </c>
      <c r="F29" s="43" t="s">
        <v>30</v>
      </c>
      <c r="G29" s="65">
        <v>3</v>
      </c>
      <c r="H29" s="71">
        <v>1</v>
      </c>
      <c r="I29" s="43">
        <f>G29/H29</f>
        <v>3</v>
      </c>
      <c r="J29" s="43">
        <v>1</v>
      </c>
      <c r="K29" s="43" t="s">
        <v>30</v>
      </c>
      <c r="L29" s="65">
        <v>12548</v>
      </c>
      <c r="M29" s="65">
        <v>2405</v>
      </c>
      <c r="N29" s="61">
        <v>44120</v>
      </c>
      <c r="O29" s="60" t="s">
        <v>37</v>
      </c>
      <c r="P29" s="36"/>
      <c r="R29" s="42"/>
      <c r="T29" s="36"/>
      <c r="U29" s="35"/>
      <c r="V29" s="35"/>
      <c r="W29" s="35"/>
      <c r="X29" s="35"/>
      <c r="Y29" s="36"/>
      <c r="Z29" s="35"/>
    </row>
    <row r="30" spans="1:26" s="34" customFormat="1" ht="24.75" customHeight="1">
      <c r="A30" s="59">
        <v>16</v>
      </c>
      <c r="B30" s="66" t="s">
        <v>30</v>
      </c>
      <c r="C30" s="64" t="s">
        <v>35</v>
      </c>
      <c r="D30" s="65">
        <v>18</v>
      </c>
      <c r="E30" s="43" t="s">
        <v>30</v>
      </c>
      <c r="F30" s="43" t="s">
        <v>30</v>
      </c>
      <c r="G30" s="65">
        <v>5</v>
      </c>
      <c r="H30" s="63" t="s">
        <v>30</v>
      </c>
      <c r="I30" s="43" t="s">
        <v>30</v>
      </c>
      <c r="J30" s="43">
        <v>1</v>
      </c>
      <c r="K30" s="43" t="s">
        <v>30</v>
      </c>
      <c r="L30" s="65">
        <v>13451</v>
      </c>
      <c r="M30" s="65">
        <v>2313</v>
      </c>
      <c r="N30" s="61">
        <v>44127</v>
      </c>
      <c r="O30" s="60" t="s">
        <v>31</v>
      </c>
      <c r="P30" s="36"/>
      <c r="R30" s="42"/>
      <c r="T30" s="36"/>
      <c r="U30" s="35"/>
      <c r="V30" s="35"/>
      <c r="W30" s="35"/>
      <c r="X30" s="35"/>
      <c r="Y30" s="36"/>
      <c r="Z30" s="35"/>
    </row>
    <row r="31" spans="1:26" ht="25.35" customHeight="1">
      <c r="A31" s="16"/>
      <c r="B31" s="16"/>
      <c r="C31" s="39" t="s">
        <v>62</v>
      </c>
      <c r="D31" s="17">
        <f>SUM(D23:D30)</f>
        <v>53151.58</v>
      </c>
      <c r="E31" s="63" t="s">
        <v>30</v>
      </c>
      <c r="F31" s="63" t="s">
        <v>30</v>
      </c>
      <c r="G31" s="58">
        <f t="shared" ref="G31" si="1">SUM(G23:G30)</f>
        <v>8725</v>
      </c>
      <c r="H31" s="17"/>
      <c r="I31" s="19"/>
      <c r="J31" s="18"/>
      <c r="K31" s="20"/>
      <c r="L31" s="21"/>
      <c r="M31" s="25"/>
      <c r="N31" s="22"/>
      <c r="O31" s="26"/>
      <c r="Q31" s="34"/>
      <c r="R31" s="34"/>
      <c r="S31" s="34"/>
      <c r="T31" s="34"/>
      <c r="U31" s="34"/>
      <c r="X31" s="34"/>
    </row>
    <row r="32" spans="1:26" ht="23.1" customHeight="1">
      <c r="V32" s="34"/>
    </row>
    <row r="33" spans="16:25" ht="17.25" customHeight="1">
      <c r="P33" s="34"/>
      <c r="Y33" s="34"/>
    </row>
    <row r="47" spans="16:25">
      <c r="R47" s="11"/>
    </row>
    <row r="50" spans="16:16">
      <c r="P50" s="11"/>
    </row>
    <row r="54" spans="16:16" ht="12" customHeight="1"/>
  </sheetData>
  <sortState xmlns:xlrd2="http://schemas.microsoft.com/office/spreadsheetml/2017/richdata2" ref="B13:O30">
    <sortCondition descending="1" ref="D13:D30"/>
  </sortState>
  <mergeCells count="18">
    <mergeCell ref="O9:O12"/>
    <mergeCell ref="J5:J8"/>
    <mergeCell ref="K5:K8"/>
    <mergeCell ref="M5:M8"/>
    <mergeCell ref="L5:L8"/>
    <mergeCell ref="N5:N8"/>
    <mergeCell ref="A9:A12"/>
    <mergeCell ref="B9:B12"/>
    <mergeCell ref="C9:C12"/>
    <mergeCell ref="F9:F12"/>
    <mergeCell ref="I9:I12"/>
    <mergeCell ref="H5:H8"/>
    <mergeCell ref="I5:I8"/>
    <mergeCell ref="O5:O8"/>
    <mergeCell ref="A5:A8"/>
    <mergeCell ref="B5:B8"/>
    <mergeCell ref="C5:C8"/>
    <mergeCell ref="F5:F8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02F31A8F31CD2D458B1820EC8E9439A8" ma:contentTypeVersion="4" ma:contentTypeDescription="Kurkite naują dokumentą." ma:contentTypeScope="" ma:versionID="0b8e69b05e37bb016ce66936420bb9f9">
  <xsd:schema xmlns:xsd="http://www.w3.org/2001/XMLSchema" xmlns:xs="http://www.w3.org/2001/XMLSchema" xmlns:p="http://schemas.microsoft.com/office/2006/metadata/properties" xmlns:ns3="2e073065-020e-4dce-99c7-95e5c43123bb" targetNamespace="http://schemas.microsoft.com/office/2006/metadata/properties" ma:root="true" ma:fieldsID="e3781e86f90e9808efb857dffe9517c8" ns3:_="">
    <xsd:import namespace="2e073065-020e-4dce-99c7-95e5c43123b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73065-020e-4dce-99c7-95e5c43123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05202E3-D106-493F-9DF2-62E06BFD54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073065-020e-4dce-99c7-95e5c43123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5DD678-93FD-4FE5-86AB-1A3548741E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EA2D6C-D3E2-4802-95F0-36A1F7851935}">
  <ds:schemaRefs>
    <ds:schemaRef ds:uri="2e073065-020e-4dce-99c7-95e5c43123bb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5</vt:i4>
      </vt:variant>
    </vt:vector>
  </HeadingPairs>
  <TitlesOfParts>
    <vt:vector size="5" baseType="lpstr">
      <vt:lpstr>05.28-05.30</vt:lpstr>
      <vt:lpstr>05.21-05.23</vt:lpstr>
      <vt:lpstr>05.14-05.16</vt:lpstr>
      <vt:lpstr>05.07-05.09</vt:lpstr>
      <vt:lpstr>04.30-05.02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Karolis Galdikas</dc:creator>
  <cp:lastModifiedBy>Justė Bulytė</cp:lastModifiedBy>
  <cp:lastPrinted>2016-09-19T08:07:15Z</cp:lastPrinted>
  <dcterms:created xsi:type="dcterms:W3CDTF">2014-10-03T07:40:56Z</dcterms:created>
  <dcterms:modified xsi:type="dcterms:W3CDTF">2021-05-31T13:44:56Z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0x01010002F31A8F31CD2D458B1820EC8E9439A8</vt:lpwstr>
  </property>
</Properties>
</file>