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8_{47F914CD-9166-404D-A351-CB3926DD0E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5.14-05.20" sheetId="4" r:id="rId1"/>
    <sheet name="05.07-05.13" sheetId="3" r:id="rId2"/>
    <sheet name="04.30-05.06" sheetId="2" r:id="rId3"/>
    <sheet name="04.28-29" sheetId="1" r:id="rId4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G42" i="4"/>
  <c r="D42" i="4"/>
  <c r="F35" i="4"/>
  <c r="E35" i="4"/>
  <c r="G35" i="4"/>
  <c r="D35" i="4"/>
  <c r="E23" i="4"/>
  <c r="D23" i="4"/>
  <c r="G23" i="4"/>
  <c r="F23" i="4"/>
  <c r="I33" i="4"/>
  <c r="I37" i="4"/>
  <c r="I32" i="4"/>
  <c r="I20" i="4"/>
  <c r="I17" i="4"/>
  <c r="I13" i="4"/>
  <c r="F14" i="4"/>
  <c r="F15" i="4"/>
  <c r="F16" i="4"/>
  <c r="F19" i="4"/>
  <c r="F18" i="4"/>
  <c r="F25" i="4"/>
  <c r="F21" i="4"/>
  <c r="F26" i="4"/>
  <c r="F29" i="4"/>
  <c r="F28" i="4"/>
  <c r="F30" i="4"/>
  <c r="F39" i="4"/>
  <c r="F40" i="4"/>
  <c r="F34" i="4"/>
  <c r="F41" i="4"/>
  <c r="I38" i="4"/>
  <c r="F38" i="4"/>
  <c r="I41" i="4"/>
  <c r="I34" i="4"/>
  <c r="I30" i="4"/>
  <c r="I28" i="4"/>
  <c r="I29" i="4"/>
  <c r="I26" i="4"/>
  <c r="I21" i="4"/>
  <c r="I25" i="4"/>
  <c r="I18" i="4"/>
  <c r="I19" i="4"/>
  <c r="I16" i="4"/>
  <c r="I15" i="4"/>
  <c r="I14" i="4"/>
  <c r="D40" i="3"/>
  <c r="F35" i="3"/>
  <c r="E35" i="3"/>
  <c r="G35" i="3"/>
  <c r="D35" i="3"/>
  <c r="D23" i="3"/>
  <c r="E23" i="3"/>
  <c r="G23" i="3"/>
  <c r="F23" i="3"/>
  <c r="I34" i="3"/>
  <c r="F34" i="3"/>
  <c r="I38" i="3"/>
  <c r="F37" i="3"/>
  <c r="F17" i="3"/>
  <c r="F18" i="3"/>
  <c r="F20" i="3"/>
  <c r="F27" i="3"/>
  <c r="F28" i="3"/>
  <c r="F31" i="3"/>
  <c r="F32" i="3"/>
  <c r="F26" i="3"/>
  <c r="F33" i="3"/>
  <c r="F39" i="3"/>
  <c r="I21" i="3"/>
  <c r="I19" i="3"/>
  <c r="I16" i="3"/>
  <c r="I15" i="3"/>
  <c r="I14" i="3"/>
  <c r="I13" i="3"/>
  <c r="I37" i="3"/>
  <c r="I39" i="3"/>
  <c r="I26" i="3"/>
  <c r="I32" i="3"/>
  <c r="I31" i="3"/>
  <c r="I27" i="3"/>
  <c r="I20" i="3"/>
  <c r="I18" i="3"/>
  <c r="I17" i="3"/>
  <c r="I22" i="3"/>
  <c r="F22" i="3"/>
  <c r="F33" i="2"/>
  <c r="E33" i="2"/>
  <c r="E23" i="2"/>
  <c r="F22" i="2"/>
  <c r="F23" i="2"/>
  <c r="F25" i="2"/>
  <c r="F26" i="2"/>
  <c r="F27" i="2"/>
  <c r="F32" i="2"/>
  <c r="F14" i="2"/>
  <c r="F15" i="2"/>
  <c r="F16" i="2"/>
  <c r="F17" i="2"/>
  <c r="F18" i="2"/>
  <c r="F19" i="2"/>
  <c r="F21" i="2"/>
  <c r="F13" i="2"/>
  <c r="G33" i="2"/>
  <c r="D33" i="2"/>
  <c r="G23" i="2"/>
  <c r="D23" i="2"/>
  <c r="I20" i="2"/>
  <c r="I30" i="2"/>
  <c r="I28" i="2"/>
  <c r="I29" i="2"/>
  <c r="I31" i="2"/>
  <c r="I32" i="2"/>
  <c r="I22" i="2"/>
  <c r="I21" i="2"/>
  <c r="I27" i="2"/>
  <c r="I26" i="2"/>
  <c r="I19" i="2"/>
  <c r="I17" i="2"/>
  <c r="I15" i="2"/>
  <c r="I16" i="2"/>
  <c r="I14" i="2"/>
  <c r="I13" i="2"/>
  <c r="G28" i="1"/>
  <c r="D28" i="1"/>
  <c r="G23" i="1"/>
  <c r="D23" i="1"/>
  <c r="I16" i="1"/>
  <c r="I15" i="1"/>
  <c r="I21" i="1"/>
  <c r="I19" i="1"/>
  <c r="I22" i="1"/>
  <c r="I17" i="1"/>
  <c r="I26" i="1"/>
  <c r="I25" i="1"/>
  <c r="I13" i="1"/>
  <c r="I14" i="1"/>
  <c r="E40" i="3"/>
  <c r="F40" i="3"/>
  <c r="G40" i="3"/>
</calcChain>
</file>

<file path=xl/sharedStrings.xml><?xml version="1.0" encoding="utf-8"?>
<sst xmlns="http://schemas.openxmlformats.org/spreadsheetml/2006/main" count="555" uniqueCount="102">
  <si>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</si>
  <si>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</si>
  <si>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</si>
  <si>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</si>
  <si>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</si>
  <si>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</si>
  <si>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</si>
  <si>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</si>
  <si>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</si>
  <si>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</si>
  <si>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</si>
  <si>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</si>
  <si>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</si>
  <si>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</si>
  <si>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</si>
  <si>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</si>
  <si>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</si>
  <si>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</si>
  <si>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</si>
  <si>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</si>
  <si>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</si>
  <si>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</si>
  <si>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</si>
  <si>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</si>
  <si>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</si>
  <si>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</si>
  <si>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</si>
  <si>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</si>
  <si>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</si>
  <si>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</si>
  <si>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</si>
  <si>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</si>
  <si>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</si>
  <si>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</si>
  <si>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</si>
  <si>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</si>
  <si>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</si>
  <si>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</si>
  <si>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</si>
  <si>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</si>
  <si>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</si>
  <si>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</si>
  <si>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</si>
  <si>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</si>
  <si>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</si>
  <si>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</si>
  <si>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</si>
  <si>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</si>
  <si>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</si>
  <si>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</si>
  <si>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</si>
  <si>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</si>
  <si>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</si>
  <si>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</si>
  <si>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</si>
  <si>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</si>
  <si>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</si>
  <si>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</si>
  <si>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</si>
  <si>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</si>
  <si>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</si>
  <si>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</si>
  <si>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</si>
  <si>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</si>
  <si>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</si>
  <si>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</si>
  <si>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</si>
  <si>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</si>
  <si>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</si>
  <si>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</si>
  <si>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</si>
  <si>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</si>
  <si>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</si>
  <si>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</si>
  <si>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</si>
  <si>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</si>
  <si>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</si>
  <si>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</si>
  <si>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</si>
  <si>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</si>
  <si>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</si>
  <si>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</si>
  <si>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</si>
  <si>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</si>
  <si>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</si>
  <si>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</si>
  <si>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</si>
  <si>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</si>
  <si>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</si>
  <si>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</si>
  <si>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</si>
  <si>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</si>
  <si>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</si>
  <si>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</si>
  <si>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</si>
  <si>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</si>
  <si>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</si>
  <si>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</si>
  <si>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</si>
  <si>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</si>
  <si>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</si>
  <si>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Total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</si>
</sst>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0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</cellXfs>
  <cellStyles count="3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5"/>
  <sheetViews>
    <sheetView tabSelected="1" zoomScale="60" zoomScaleNormal="60" workbookViewId="0">
      <selection activeCell="V34" sqref="V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4"/>
      <c r="B5" s="94"/>
      <c r="C5" s="97" t="s">
        <v>0</v>
      </c>
      <c r="D5" s="3"/>
      <c r="E5" s="3"/>
      <c r="F5" s="97" t="s">
        <v>3</v>
      </c>
      <c r="G5" s="3"/>
      <c r="H5" s="97" t="s">
        <v>5</v>
      </c>
      <c r="I5" s="97" t="s">
        <v>6</v>
      </c>
      <c r="J5" s="97" t="s">
        <v>7</v>
      </c>
      <c r="K5" s="97" t="s">
        <v>8</v>
      </c>
      <c r="L5" s="97" t="s">
        <v>10</v>
      </c>
      <c r="M5" s="97" t="s">
        <v>9</v>
      </c>
      <c r="N5" s="97" t="s">
        <v>11</v>
      </c>
      <c r="O5" s="97" t="s">
        <v>12</v>
      </c>
    </row>
    <row r="6" spans="1:26">
      <c r="A6" s="95"/>
      <c r="B6" s="95"/>
      <c r="C6" s="98"/>
      <c r="D6" s="4" t="s">
        <v>95</v>
      </c>
      <c r="E6" s="4" t="s">
        <v>81</v>
      </c>
      <c r="F6" s="98"/>
      <c r="G6" s="4" t="s">
        <v>95</v>
      </c>
      <c r="H6" s="98"/>
      <c r="I6" s="98"/>
      <c r="J6" s="98"/>
      <c r="K6" s="98"/>
      <c r="L6" s="98"/>
      <c r="M6" s="98"/>
      <c r="N6" s="98"/>
      <c r="O6" s="98"/>
    </row>
    <row r="7" spans="1:26">
      <c r="A7" s="95"/>
      <c r="B7" s="95"/>
      <c r="C7" s="98"/>
      <c r="D7" s="4" t="s">
        <v>1</v>
      </c>
      <c r="E7" s="4" t="s">
        <v>1</v>
      </c>
      <c r="F7" s="98"/>
      <c r="G7" s="4" t="s">
        <v>4</v>
      </c>
      <c r="H7" s="98"/>
      <c r="I7" s="98"/>
      <c r="J7" s="98"/>
      <c r="K7" s="98"/>
      <c r="L7" s="98"/>
      <c r="M7" s="98"/>
      <c r="N7" s="98"/>
      <c r="O7" s="98"/>
    </row>
    <row r="8" spans="1:26" ht="18" customHeight="1" thickBot="1">
      <c r="A8" s="96"/>
      <c r="B8" s="96"/>
      <c r="C8" s="99"/>
      <c r="D8" s="5" t="s">
        <v>2</v>
      </c>
      <c r="E8" s="5" t="s">
        <v>2</v>
      </c>
      <c r="F8" s="99"/>
      <c r="G8" s="6"/>
      <c r="H8" s="99"/>
      <c r="I8" s="99"/>
      <c r="J8" s="99"/>
      <c r="K8" s="99"/>
      <c r="L8" s="99"/>
      <c r="M8" s="99"/>
      <c r="N8" s="99"/>
      <c r="O8" s="99"/>
      <c r="R8" s="8"/>
    </row>
    <row r="9" spans="1:26" ht="15" customHeight="1">
      <c r="A9" s="94"/>
      <c r="B9" s="94"/>
      <c r="C9" s="97" t="s">
        <v>13</v>
      </c>
      <c r="D9" s="81"/>
      <c r="E9" s="81"/>
      <c r="F9" s="97" t="s">
        <v>15</v>
      </c>
      <c r="G9" s="81"/>
      <c r="H9" s="9" t="s">
        <v>18</v>
      </c>
      <c r="I9" s="9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97" t="s">
        <v>26</v>
      </c>
      <c r="R9" s="8"/>
    </row>
    <row r="10" spans="1:26">
      <c r="A10" s="95"/>
      <c r="B10" s="95"/>
      <c r="C10" s="98"/>
      <c r="D10" s="82" t="s">
        <v>96</v>
      </c>
      <c r="E10" s="82" t="s">
        <v>82</v>
      </c>
      <c r="F10" s="98"/>
      <c r="G10" s="82" t="s">
        <v>96</v>
      </c>
      <c r="H10" s="4" t="s">
        <v>17</v>
      </c>
      <c r="I10" s="9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98"/>
      <c r="R10" s="8"/>
    </row>
    <row r="11" spans="1:26">
      <c r="A11" s="95"/>
      <c r="B11" s="95"/>
      <c r="C11" s="98"/>
      <c r="D11" s="82" t="s">
        <v>14</v>
      </c>
      <c r="E11" s="4" t="s">
        <v>14</v>
      </c>
      <c r="F11" s="98"/>
      <c r="G11" s="82" t="s">
        <v>16</v>
      </c>
      <c r="H11" s="6"/>
      <c r="I11" s="98"/>
      <c r="J11" s="6"/>
      <c r="K11" s="6"/>
      <c r="L11" s="12" t="s">
        <v>2</v>
      </c>
      <c r="M11" s="4" t="s">
        <v>17</v>
      </c>
      <c r="N11" s="6"/>
      <c r="O11" s="98"/>
      <c r="R11" s="60"/>
      <c r="T11" s="60"/>
      <c r="U11" s="59"/>
    </row>
    <row r="12" spans="1:26" ht="15.6" customHeight="1" thickBot="1">
      <c r="A12" s="95"/>
      <c r="B12" s="96"/>
      <c r="C12" s="99"/>
      <c r="D12" s="83"/>
      <c r="E12" s="5" t="s">
        <v>2</v>
      </c>
      <c r="F12" s="99"/>
      <c r="G12" s="83" t="s">
        <v>17</v>
      </c>
      <c r="H12" s="32"/>
      <c r="I12" s="99"/>
      <c r="J12" s="32"/>
      <c r="K12" s="32"/>
      <c r="L12" s="32"/>
      <c r="M12" s="32"/>
      <c r="N12" s="32"/>
      <c r="O12" s="99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100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>G14/H14</f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100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>G15/H15</f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101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>G16/H16</f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>G17/H17</f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104"/>
      <c r="R17" s="104"/>
      <c r="S17" s="104"/>
      <c r="T17" s="104"/>
      <c r="U17" s="104"/>
      <c r="V17" s="105"/>
      <c r="W17" s="105"/>
      <c r="X17" s="106"/>
      <c r="Y17" s="106"/>
      <c r="Z17" s="59"/>
    </row>
    <row r="18" spans="1:26" ht="25.35" customHeight="1">
      <c r="A18" s="62">
        <v>6</v>
      </c>
      <c r="B18" s="103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>G18/H18</f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104"/>
      <c r="R18" s="104"/>
      <c r="S18" s="104"/>
      <c r="T18" s="104"/>
      <c r="U18" s="104"/>
      <c r="V18" s="105"/>
      <c r="W18" s="105"/>
      <c r="X18" s="106"/>
      <c r="Y18" s="106"/>
      <c r="Z18" s="59"/>
    </row>
    <row r="19" spans="1:26" ht="25.35" customHeight="1">
      <c r="A19" s="62">
        <v>7</v>
      </c>
      <c r="B19" s="100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>G19/H19</f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>G20/H20</f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100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>G21/H21</f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 t="shared" ref="E23:G23" si="0">SUM(E13:E22)</f>
        <v>91030.640000000014</v>
      </c>
      <c r="F23" s="93">
        <f t="shared" ref="F23" si="1">(D23-E23)/E23</f>
        <v>-5.8738793883026774E-2</v>
      </c>
      <c r="G23" s="61">
        <f t="shared" si="0"/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02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102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102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103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100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102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 t="s">
        <v>71</v>
      </c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103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103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5.35" customHeight="1">
      <c r="A34" s="62">
        <v>20</v>
      </c>
      <c r="B34" s="103">
        <v>18</v>
      </c>
      <c r="C34" s="67" t="s">
        <v>47</v>
      </c>
      <c r="D34" s="68">
        <v>287.95</v>
      </c>
      <c r="E34" s="68">
        <v>514.6</v>
      </c>
      <c r="F34" s="89">
        <f>(D34-E34)/E34</f>
        <v>-0.44043917605907507</v>
      </c>
      <c r="G34" s="68">
        <v>54</v>
      </c>
      <c r="H34" s="66">
        <v>14</v>
      </c>
      <c r="I34" s="66">
        <f>G34/H34</f>
        <v>3.8571428571428572</v>
      </c>
      <c r="J34" s="66">
        <v>1</v>
      </c>
      <c r="K34" s="66" t="s">
        <v>30</v>
      </c>
      <c r="L34" s="68">
        <v>65833.22</v>
      </c>
      <c r="M34" s="68">
        <v>14157</v>
      </c>
      <c r="N34" s="64">
        <v>44113</v>
      </c>
      <c r="O34" s="63" t="s">
        <v>27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96497.33</v>
      </c>
      <c r="E35" s="61">
        <f t="shared" ref="E35:G35" si="2">SUM(E23:E34)</f>
        <v>115272.33000000002</v>
      </c>
      <c r="F35" s="93">
        <f>(D35-E35)/E35</f>
        <v>-0.16287516700668767</v>
      </c>
      <c r="G35" s="61">
        <f t="shared" si="2"/>
        <v>16695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9" t="s">
        <v>30</v>
      </c>
      <c r="C37" s="46" t="s">
        <v>93</v>
      </c>
      <c r="D37" s="68">
        <v>260.60000000000002</v>
      </c>
      <c r="E37" s="66" t="s">
        <v>30</v>
      </c>
      <c r="F37" s="66" t="s">
        <v>30</v>
      </c>
      <c r="G37" s="68">
        <v>44</v>
      </c>
      <c r="H37" s="50">
        <v>11</v>
      </c>
      <c r="I37" s="66">
        <f>G37/H37</f>
        <v>4</v>
      </c>
      <c r="J37" s="66">
        <v>3</v>
      </c>
      <c r="K37" s="66" t="s">
        <v>30</v>
      </c>
      <c r="L37" s="68">
        <v>6176.62</v>
      </c>
      <c r="M37" s="68">
        <v>1178</v>
      </c>
      <c r="N37" s="64">
        <v>44134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103">
        <v>23</v>
      </c>
      <c r="C38" s="46" t="s">
        <v>50</v>
      </c>
      <c r="D38" s="68">
        <v>242.7</v>
      </c>
      <c r="E38" s="68">
        <v>11.6</v>
      </c>
      <c r="F38" s="89">
        <f>(D38-E38)/E38</f>
        <v>19.922413793103448</v>
      </c>
      <c r="G38" s="68">
        <v>38</v>
      </c>
      <c r="H38" s="50">
        <v>10</v>
      </c>
      <c r="I38" s="66">
        <f>G38/H38</f>
        <v>3.8</v>
      </c>
      <c r="J38" s="66">
        <v>2</v>
      </c>
      <c r="K38" s="66" t="s">
        <v>30</v>
      </c>
      <c r="L38" s="68">
        <v>1429</v>
      </c>
      <c r="M38" s="68">
        <v>250</v>
      </c>
      <c r="N38" s="64">
        <v>44141</v>
      </c>
      <c r="O38" s="63" t="s">
        <v>33</v>
      </c>
      <c r="P38" s="78"/>
      <c r="R38" s="65"/>
      <c r="T38" s="60"/>
      <c r="U38" s="59"/>
      <c r="V38" s="59"/>
      <c r="W38" s="59"/>
      <c r="X38" s="59"/>
      <c r="Y38" s="59"/>
      <c r="Z38" s="60"/>
    </row>
    <row r="39" spans="1:26" ht="24.6" customHeight="1">
      <c r="A39" s="62">
        <v>23</v>
      </c>
      <c r="B39" s="103">
        <v>14</v>
      </c>
      <c r="C39" s="67" t="s">
        <v>42</v>
      </c>
      <c r="D39" s="68">
        <v>230</v>
      </c>
      <c r="E39" s="68">
        <v>1103</v>
      </c>
      <c r="F39" s="89">
        <f>(D39-E39)/E39</f>
        <v>-0.79147778785131462</v>
      </c>
      <c r="G39" s="68">
        <v>48</v>
      </c>
      <c r="H39" s="66" t="s">
        <v>30</v>
      </c>
      <c r="I39" s="66" t="s">
        <v>30</v>
      </c>
      <c r="J39" s="66">
        <v>2</v>
      </c>
      <c r="K39" s="66">
        <v>3</v>
      </c>
      <c r="L39" s="68">
        <v>6442</v>
      </c>
      <c r="M39" s="68">
        <v>1211</v>
      </c>
      <c r="N39" s="64">
        <v>44316</v>
      </c>
      <c r="O39" s="63" t="s">
        <v>31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4.75" customHeight="1">
      <c r="A40" s="62">
        <v>24</v>
      </c>
      <c r="B40" s="100">
        <v>15</v>
      </c>
      <c r="C40" s="46" t="s">
        <v>79</v>
      </c>
      <c r="D40" s="68">
        <v>217</v>
      </c>
      <c r="E40" s="66">
        <v>863</v>
      </c>
      <c r="F40" s="89">
        <f>(D40-E40)/E40</f>
        <v>-0.74855156431054459</v>
      </c>
      <c r="G40" s="68">
        <v>40</v>
      </c>
      <c r="H40" s="69" t="s">
        <v>30</v>
      </c>
      <c r="I40" s="66" t="s">
        <v>30</v>
      </c>
      <c r="J40" s="66" t="s">
        <v>30</v>
      </c>
      <c r="K40" s="66">
        <v>2</v>
      </c>
      <c r="L40" s="68">
        <v>1530.5</v>
      </c>
      <c r="M40" s="68">
        <v>274</v>
      </c>
      <c r="N40" s="64">
        <v>44323</v>
      </c>
      <c r="O40" s="63" t="s">
        <v>60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75" customHeight="1">
      <c r="A41" s="62">
        <v>25</v>
      </c>
      <c r="B41" s="102">
        <v>21</v>
      </c>
      <c r="C41" s="46" t="s">
        <v>66</v>
      </c>
      <c r="D41" s="68">
        <v>59</v>
      </c>
      <c r="E41" s="68">
        <v>24</v>
      </c>
      <c r="F41" s="89">
        <f>(D41-E41)/E41</f>
        <v>1.4583333333333333</v>
      </c>
      <c r="G41" s="68">
        <v>9</v>
      </c>
      <c r="H41" s="50">
        <v>2</v>
      </c>
      <c r="I41" s="66">
        <f>G41/H41</f>
        <v>4.5</v>
      </c>
      <c r="J41" s="66">
        <v>1</v>
      </c>
      <c r="K41" s="66" t="s">
        <v>30</v>
      </c>
      <c r="L41" s="68">
        <v>49138</v>
      </c>
      <c r="M41" s="68">
        <v>9159</v>
      </c>
      <c r="N41" s="64">
        <v>43805</v>
      </c>
      <c r="O41" s="63" t="s">
        <v>43</v>
      </c>
      <c r="P41" s="60"/>
      <c r="R41" s="65"/>
      <c r="T41" s="60"/>
      <c r="U41" s="59"/>
      <c r="V41" s="59"/>
      <c r="W41" s="59"/>
      <c r="X41" s="59"/>
      <c r="Y41" s="60"/>
      <c r="Z41" s="59"/>
    </row>
    <row r="42" spans="1:26" ht="25.35" customHeight="1">
      <c r="A42" s="16"/>
      <c r="B42" s="16"/>
      <c r="C42" s="39" t="s">
        <v>101</v>
      </c>
      <c r="D42" s="61">
        <f>SUM(D35:D41)</f>
        <v>97506.63</v>
      </c>
      <c r="E42" s="61">
        <f t="shared" ref="E42:G42" si="3">SUM(E35:E41)</f>
        <v>117273.93000000002</v>
      </c>
      <c r="F42" s="93">
        <f>(D42-E42)/E42</f>
        <v>-0.16855664340744797</v>
      </c>
      <c r="G42" s="61">
        <f t="shared" si="3"/>
        <v>16874</v>
      </c>
      <c r="H42" s="61"/>
      <c r="I42" s="19"/>
      <c r="J42" s="18"/>
      <c r="K42" s="20"/>
      <c r="L42" s="21"/>
      <c r="M42" s="25"/>
      <c r="N42" s="22"/>
      <c r="O42" s="26"/>
    </row>
    <row r="43" spans="1:26" ht="23.1" customHeight="1"/>
    <row r="44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P29" sqref="P2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4"/>
      <c r="B5" s="94"/>
      <c r="C5" s="97" t="s">
        <v>0</v>
      </c>
      <c r="D5" s="3"/>
      <c r="E5" s="3"/>
      <c r="F5" s="97" t="s">
        <v>3</v>
      </c>
      <c r="G5" s="3"/>
      <c r="H5" s="97" t="s">
        <v>5</v>
      </c>
      <c r="I5" s="97" t="s">
        <v>6</v>
      </c>
      <c r="J5" s="97" t="s">
        <v>7</v>
      </c>
      <c r="K5" s="97" t="s">
        <v>8</v>
      </c>
      <c r="L5" s="97" t="s">
        <v>10</v>
      </c>
      <c r="M5" s="97" t="s">
        <v>9</v>
      </c>
      <c r="N5" s="97" t="s">
        <v>11</v>
      </c>
      <c r="O5" s="97" t="s">
        <v>12</v>
      </c>
    </row>
    <row r="6" spans="1:26">
      <c r="A6" s="95"/>
      <c r="B6" s="95"/>
      <c r="C6" s="98"/>
      <c r="D6" s="4" t="s">
        <v>81</v>
      </c>
      <c r="E6" s="4" t="s">
        <v>63</v>
      </c>
      <c r="F6" s="98"/>
      <c r="G6" s="4" t="s">
        <v>81</v>
      </c>
      <c r="H6" s="98"/>
      <c r="I6" s="98"/>
      <c r="J6" s="98"/>
      <c r="K6" s="98"/>
      <c r="L6" s="98"/>
      <c r="M6" s="98"/>
      <c r="N6" s="98"/>
      <c r="O6" s="98"/>
    </row>
    <row r="7" spans="1:26">
      <c r="A7" s="95"/>
      <c r="B7" s="95"/>
      <c r="C7" s="98"/>
      <c r="D7" s="4" t="s">
        <v>1</v>
      </c>
      <c r="E7" s="4" t="s">
        <v>1</v>
      </c>
      <c r="F7" s="98"/>
      <c r="G7" s="4" t="s">
        <v>4</v>
      </c>
      <c r="H7" s="98"/>
      <c r="I7" s="98"/>
      <c r="J7" s="98"/>
      <c r="K7" s="98"/>
      <c r="L7" s="98"/>
      <c r="M7" s="98"/>
      <c r="N7" s="98"/>
      <c r="O7" s="98"/>
    </row>
    <row r="8" spans="1:26" ht="18" customHeight="1" thickBot="1">
      <c r="A8" s="96"/>
      <c r="B8" s="96"/>
      <c r="C8" s="99"/>
      <c r="D8" s="5" t="s">
        <v>2</v>
      </c>
      <c r="E8" s="5" t="s">
        <v>2</v>
      </c>
      <c r="F8" s="99"/>
      <c r="G8" s="6"/>
      <c r="H8" s="99"/>
      <c r="I8" s="99"/>
      <c r="J8" s="99"/>
      <c r="K8" s="99"/>
      <c r="L8" s="99"/>
      <c r="M8" s="99"/>
      <c r="N8" s="99"/>
      <c r="O8" s="99"/>
      <c r="R8" s="8"/>
    </row>
    <row r="9" spans="1:26" ht="15" customHeight="1">
      <c r="A9" s="94"/>
      <c r="B9" s="94"/>
      <c r="C9" s="97" t="s">
        <v>13</v>
      </c>
      <c r="D9" s="73"/>
      <c r="E9" s="73"/>
      <c r="F9" s="97" t="s">
        <v>15</v>
      </c>
      <c r="G9" s="73"/>
      <c r="H9" s="9" t="s">
        <v>18</v>
      </c>
      <c r="I9" s="9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97" t="s">
        <v>26</v>
      </c>
      <c r="R9" s="8"/>
    </row>
    <row r="10" spans="1:26" ht="21.6">
      <c r="A10" s="95"/>
      <c r="B10" s="95"/>
      <c r="C10" s="98"/>
      <c r="D10" s="74" t="s">
        <v>82</v>
      </c>
      <c r="E10" s="74" t="s">
        <v>64</v>
      </c>
      <c r="F10" s="98"/>
      <c r="G10" s="74" t="s">
        <v>82</v>
      </c>
      <c r="H10" s="4" t="s">
        <v>17</v>
      </c>
      <c r="I10" s="9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98"/>
      <c r="R10" s="8"/>
    </row>
    <row r="11" spans="1:26">
      <c r="A11" s="95"/>
      <c r="B11" s="95"/>
      <c r="C11" s="98"/>
      <c r="D11" s="74" t="s">
        <v>14</v>
      </c>
      <c r="E11" s="4" t="s">
        <v>14</v>
      </c>
      <c r="F11" s="98"/>
      <c r="G11" s="74" t="s">
        <v>16</v>
      </c>
      <c r="H11" s="6"/>
      <c r="I11" s="98"/>
      <c r="J11" s="6"/>
      <c r="K11" s="6"/>
      <c r="L11" s="12" t="s">
        <v>2</v>
      </c>
      <c r="M11" s="4" t="s">
        <v>17</v>
      </c>
      <c r="N11" s="6"/>
      <c r="O11" s="98"/>
      <c r="R11" s="60"/>
      <c r="T11" s="60"/>
      <c r="U11" s="59"/>
    </row>
    <row r="12" spans="1:26" ht="15.6" customHeight="1" thickBot="1">
      <c r="A12" s="95"/>
      <c r="B12" s="96"/>
      <c r="C12" s="99"/>
      <c r="D12" s="75"/>
      <c r="E12" s="5" t="s">
        <v>2</v>
      </c>
      <c r="F12" s="99"/>
      <c r="G12" s="75" t="s">
        <v>17</v>
      </c>
      <c r="H12" s="32"/>
      <c r="I12" s="99"/>
      <c r="J12" s="32"/>
      <c r="K12" s="32"/>
      <c r="L12" s="32"/>
      <c r="M12" s="32"/>
      <c r="N12" s="32"/>
      <c r="O12" s="99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 t="shared" ref="E23:G23" si="1">SUM(E13:E22)</f>
        <v>62876.22</v>
      </c>
      <c r="F23" s="93">
        <f>(D23-E23)/E23</f>
        <v>0.80330942286288853</v>
      </c>
      <c r="G23" s="61">
        <f t="shared" si="1"/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 t="shared" ref="F31:F35" si="2"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 t="shared" si="2"/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 t="shared" si="2"/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 t="shared" si="2"/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 t="shared" ref="E35:G35" si="3">SUM(E23:E34)</f>
        <v>81011.83</v>
      </c>
      <c r="F35" s="93">
        <f t="shared" si="2"/>
        <v>0.52866538133998486</v>
      </c>
      <c r="G35" s="61">
        <f t="shared" si="3"/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 t="shared" ref="E40:G40" si="4">SUM(E35:E39)</f>
        <v>81348.23</v>
      </c>
      <c r="F40" s="93">
        <f>(D40-E40)/E40</f>
        <v>0.52295360329290552</v>
      </c>
      <c r="G40" s="61">
        <f t="shared" si="4"/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N20" sqref="N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4"/>
      <c r="B5" s="94"/>
      <c r="C5" s="97" t="s">
        <v>0</v>
      </c>
      <c r="D5" s="3"/>
      <c r="E5" s="3"/>
      <c r="F5" s="97" t="s">
        <v>3</v>
      </c>
      <c r="G5" s="3"/>
      <c r="H5" s="97" t="s">
        <v>5</v>
      </c>
      <c r="I5" s="97" t="s">
        <v>6</v>
      </c>
      <c r="J5" s="97" t="s">
        <v>7</v>
      </c>
      <c r="K5" s="97" t="s">
        <v>8</v>
      </c>
      <c r="L5" s="97" t="s">
        <v>10</v>
      </c>
      <c r="M5" s="97" t="s">
        <v>9</v>
      </c>
      <c r="N5" s="97" t="s">
        <v>11</v>
      </c>
      <c r="O5" s="97" t="s">
        <v>12</v>
      </c>
    </row>
    <row r="6" spans="1:26">
      <c r="A6" s="95"/>
      <c r="B6" s="95"/>
      <c r="C6" s="98"/>
      <c r="D6" s="4" t="s">
        <v>63</v>
      </c>
      <c r="E6" s="4" t="s">
        <v>54</v>
      </c>
      <c r="F6" s="98"/>
      <c r="G6" s="4" t="s">
        <v>63</v>
      </c>
      <c r="H6" s="98"/>
      <c r="I6" s="98"/>
      <c r="J6" s="98"/>
      <c r="K6" s="98"/>
      <c r="L6" s="98"/>
      <c r="M6" s="98"/>
      <c r="N6" s="98"/>
      <c r="O6" s="98"/>
    </row>
    <row r="7" spans="1:26">
      <c r="A7" s="95"/>
      <c r="B7" s="95"/>
      <c r="C7" s="98"/>
      <c r="D7" s="4" t="s">
        <v>1</v>
      </c>
      <c r="E7" s="4" t="s">
        <v>1</v>
      </c>
      <c r="F7" s="98"/>
      <c r="G7" s="4" t="s">
        <v>4</v>
      </c>
      <c r="H7" s="98"/>
      <c r="I7" s="98"/>
      <c r="J7" s="98"/>
      <c r="K7" s="98"/>
      <c r="L7" s="98"/>
      <c r="M7" s="98"/>
      <c r="N7" s="98"/>
      <c r="O7" s="98"/>
    </row>
    <row r="8" spans="1:26" ht="18" customHeight="1" thickBot="1">
      <c r="A8" s="96"/>
      <c r="B8" s="96"/>
      <c r="C8" s="99"/>
      <c r="D8" s="5" t="s">
        <v>2</v>
      </c>
      <c r="E8" s="5" t="s">
        <v>2</v>
      </c>
      <c r="F8" s="99"/>
      <c r="G8" s="6"/>
      <c r="H8" s="99"/>
      <c r="I8" s="99"/>
      <c r="J8" s="99"/>
      <c r="K8" s="99"/>
      <c r="L8" s="99"/>
      <c r="M8" s="99"/>
      <c r="N8" s="99"/>
      <c r="O8" s="99"/>
      <c r="R8" s="8"/>
    </row>
    <row r="9" spans="1:26" ht="15" customHeight="1">
      <c r="A9" s="94"/>
      <c r="B9" s="94"/>
      <c r="C9" s="97" t="s">
        <v>13</v>
      </c>
      <c r="D9" s="70"/>
      <c r="E9" s="70"/>
      <c r="F9" s="97" t="s">
        <v>15</v>
      </c>
      <c r="G9" s="70"/>
      <c r="H9" s="9" t="s">
        <v>18</v>
      </c>
      <c r="I9" s="9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97" t="s">
        <v>26</v>
      </c>
      <c r="R9" s="8"/>
    </row>
    <row r="10" spans="1:26" ht="21.6">
      <c r="A10" s="95"/>
      <c r="B10" s="95"/>
      <c r="C10" s="98"/>
      <c r="D10" s="71" t="s">
        <v>64</v>
      </c>
      <c r="E10" s="71" t="s">
        <v>55</v>
      </c>
      <c r="F10" s="98"/>
      <c r="G10" s="71" t="s">
        <v>64</v>
      </c>
      <c r="H10" s="4" t="s">
        <v>17</v>
      </c>
      <c r="I10" s="9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98"/>
      <c r="R10" s="8"/>
    </row>
    <row r="11" spans="1:26">
      <c r="A11" s="95"/>
      <c r="B11" s="95"/>
      <c r="C11" s="98"/>
      <c r="D11" s="71" t="s">
        <v>14</v>
      </c>
      <c r="E11" s="4" t="s">
        <v>14</v>
      </c>
      <c r="F11" s="98"/>
      <c r="G11" s="71" t="s">
        <v>16</v>
      </c>
      <c r="H11" s="6"/>
      <c r="I11" s="98"/>
      <c r="J11" s="6"/>
      <c r="K11" s="6"/>
      <c r="L11" s="12" t="s">
        <v>2</v>
      </c>
      <c r="M11" s="4" t="s">
        <v>17</v>
      </c>
      <c r="N11" s="6"/>
      <c r="O11" s="98"/>
      <c r="R11" s="60"/>
      <c r="T11" s="60"/>
      <c r="U11" s="59"/>
    </row>
    <row r="12" spans="1:26" ht="15.6" customHeight="1" thickBot="1">
      <c r="A12" s="95"/>
      <c r="B12" s="96"/>
      <c r="C12" s="99"/>
      <c r="D12" s="72"/>
      <c r="E12" s="5" t="s">
        <v>2</v>
      </c>
      <c r="F12" s="99"/>
      <c r="G12" s="72" t="s">
        <v>17</v>
      </c>
      <c r="H12" s="32"/>
      <c r="I12" s="99"/>
      <c r="J12" s="32"/>
      <c r="K12" s="32"/>
      <c r="L12" s="32"/>
      <c r="M12" s="32"/>
      <c r="N12" s="32"/>
      <c r="O12" s="99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 t="shared" ref="I13" si="0"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1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1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1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1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1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1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1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1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1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518.5</v>
      </c>
      <c r="E25" s="68">
        <v>868.9</v>
      </c>
      <c r="F25" s="77">
        <f t="shared" si="1"/>
        <v>-0.40326850040280815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1"/>
        <v>1.9423138897840799</v>
      </c>
      <c r="G26" s="68">
        <v>77</v>
      </c>
      <c r="H26" s="69">
        <v>5</v>
      </c>
      <c r="I26" s="66">
        <f t="shared" ref="I26:I32" si="2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1"/>
        <v>1.0688685874912154</v>
      </c>
      <c r="G27" s="68">
        <v>48</v>
      </c>
      <c r="H27" s="76">
        <v>7</v>
      </c>
      <c r="I27" s="66">
        <f t="shared" si="2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2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2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2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2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1"/>
        <v>-0.625</v>
      </c>
      <c r="G32" s="68">
        <v>5</v>
      </c>
      <c r="H32" s="69">
        <v>1</v>
      </c>
      <c r="I32" s="66">
        <f t="shared" si="2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84259.719999999987</v>
      </c>
      <c r="E33" s="79">
        <f>SUM(E23:E32)</f>
        <v>16436.879999999997</v>
      </c>
      <c r="F33" s="80">
        <f t="shared" si="1"/>
        <v>4.1262599714787722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4"/>
      <c r="B5" s="94"/>
      <c r="C5" s="97" t="s">
        <v>0</v>
      </c>
      <c r="D5" s="3"/>
      <c r="E5" s="3"/>
      <c r="F5" s="97" t="s">
        <v>3</v>
      </c>
      <c r="G5" s="3"/>
      <c r="H5" s="97" t="s">
        <v>5</v>
      </c>
      <c r="I5" s="97" t="s">
        <v>6</v>
      </c>
      <c r="J5" s="97" t="s">
        <v>7</v>
      </c>
      <c r="K5" s="97" t="s">
        <v>8</v>
      </c>
      <c r="L5" s="97" t="s">
        <v>10</v>
      </c>
      <c r="M5" s="97" t="s">
        <v>9</v>
      </c>
      <c r="N5" s="97" t="s">
        <v>11</v>
      </c>
      <c r="O5" s="97" t="s">
        <v>12</v>
      </c>
    </row>
    <row r="6" spans="1:26">
      <c r="A6" s="95"/>
      <c r="B6" s="95"/>
      <c r="C6" s="98"/>
      <c r="D6" s="4" t="s">
        <v>54</v>
      </c>
      <c r="E6" s="4" t="s">
        <v>37</v>
      </c>
      <c r="F6" s="98"/>
      <c r="G6" s="4" t="s">
        <v>54</v>
      </c>
      <c r="H6" s="98"/>
      <c r="I6" s="98"/>
      <c r="J6" s="98"/>
      <c r="K6" s="98"/>
      <c r="L6" s="98"/>
      <c r="M6" s="98"/>
      <c r="N6" s="98"/>
      <c r="O6" s="98"/>
    </row>
    <row r="7" spans="1:26">
      <c r="A7" s="95"/>
      <c r="B7" s="95"/>
      <c r="C7" s="98"/>
      <c r="D7" s="4" t="s">
        <v>1</v>
      </c>
      <c r="E7" s="4" t="s">
        <v>1</v>
      </c>
      <c r="F7" s="98"/>
      <c r="G7" s="4" t="s">
        <v>4</v>
      </c>
      <c r="H7" s="98"/>
      <c r="I7" s="98"/>
      <c r="J7" s="98"/>
      <c r="K7" s="98"/>
      <c r="L7" s="98"/>
      <c r="M7" s="98"/>
      <c r="N7" s="98"/>
      <c r="O7" s="98"/>
    </row>
    <row r="8" spans="1:26" ht="18" customHeight="1" thickBot="1">
      <c r="A8" s="96"/>
      <c r="B8" s="96"/>
      <c r="C8" s="99"/>
      <c r="D8" s="5" t="s">
        <v>2</v>
      </c>
      <c r="E8" s="5" t="s">
        <v>2</v>
      </c>
      <c r="F8" s="99"/>
      <c r="G8" s="6"/>
      <c r="H8" s="99"/>
      <c r="I8" s="99"/>
      <c r="J8" s="99"/>
      <c r="K8" s="99"/>
      <c r="L8" s="99"/>
      <c r="M8" s="99"/>
      <c r="N8" s="99"/>
      <c r="O8" s="99"/>
      <c r="R8" s="8"/>
    </row>
    <row r="9" spans="1:26" ht="15" customHeight="1">
      <c r="A9" s="94"/>
      <c r="B9" s="94"/>
      <c r="C9" s="97" t="s">
        <v>13</v>
      </c>
      <c r="D9" s="29"/>
      <c r="E9" s="29"/>
      <c r="F9" s="97" t="s">
        <v>15</v>
      </c>
      <c r="G9" s="29"/>
      <c r="H9" s="9" t="s">
        <v>18</v>
      </c>
      <c r="I9" s="9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97" t="s">
        <v>26</v>
      </c>
      <c r="R9" s="8"/>
    </row>
    <row r="10" spans="1:26" ht="21.6">
      <c r="A10" s="95"/>
      <c r="B10" s="95"/>
      <c r="C10" s="98"/>
      <c r="D10" s="44" t="s">
        <v>55</v>
      </c>
      <c r="E10" s="47" t="s">
        <v>38</v>
      </c>
      <c r="F10" s="98"/>
      <c r="G10" s="48" t="s">
        <v>55</v>
      </c>
      <c r="H10" s="4" t="s">
        <v>17</v>
      </c>
      <c r="I10" s="9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98"/>
      <c r="R10" s="8"/>
    </row>
    <row r="11" spans="1:26">
      <c r="A11" s="95"/>
      <c r="B11" s="95"/>
      <c r="C11" s="98"/>
      <c r="D11" s="30" t="s">
        <v>14</v>
      </c>
      <c r="E11" s="4" t="s">
        <v>14</v>
      </c>
      <c r="F11" s="98"/>
      <c r="G11" s="30" t="s">
        <v>16</v>
      </c>
      <c r="H11" s="6"/>
      <c r="I11" s="98"/>
      <c r="J11" s="6"/>
      <c r="K11" s="6"/>
      <c r="L11" s="12" t="s">
        <v>2</v>
      </c>
      <c r="M11" s="4" t="s">
        <v>17</v>
      </c>
      <c r="N11" s="6"/>
      <c r="O11" s="98"/>
      <c r="R11" s="11"/>
      <c r="T11" s="11"/>
      <c r="U11" s="7"/>
    </row>
    <row r="12" spans="1:26" ht="15.6" customHeight="1" thickBot="1">
      <c r="A12" s="95"/>
      <c r="B12" s="96"/>
      <c r="C12" s="99"/>
      <c r="D12" s="31"/>
      <c r="E12" s="5" t="s">
        <v>2</v>
      </c>
      <c r="F12" s="99"/>
      <c r="G12" s="31" t="s">
        <v>17</v>
      </c>
      <c r="H12" s="32"/>
      <c r="I12" s="99"/>
      <c r="J12" s="32"/>
      <c r="K12" s="32"/>
      <c r="L12" s="32"/>
      <c r="M12" s="32"/>
      <c r="N12" s="32"/>
      <c r="O12" s="99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 t="shared" ref="G23" si="1"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 t="shared" ref="G28" si="2"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2021-05-21T12:53:29Z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