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161" documentId="8_{E6328B97-F586-4BF5-B27C-7A2C9EF60EE8}" xr6:coauthVersionLast="45" xr6:coauthVersionMax="45" xr10:uidLastSave="{12DAE849-780A-4141-93DD-B286F3D304D3}"/>
  <bookViews>
    <workbookView xWindow="-120" yWindow="-120" windowWidth="29040" windowHeight="15840" xr2:uid="{00000000-000D-0000-FFFF-FFFF00000000}"/>
  </bookViews>
  <sheets>
    <sheet name="06.04-06.10" sheetId="7" r:id="rId1"/>
    <sheet name="05.28-06.03" sheetId="6" r:id="rId2"/>
    <sheet name="05.21-05.27" sheetId="5" r:id="rId3"/>
    <sheet name="05.14-05.20" sheetId="4" r:id="rId4"/>
    <sheet name="05.07-05.13" sheetId="3" r:id="rId5"/>
    <sheet name="04.30-05.06" sheetId="2" r:id="rId6"/>
    <sheet name="04.28-29" sheetId="1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7" l="1"/>
  <c r="E23" i="7"/>
  <c r="G23" i="7"/>
  <c r="G35" i="7" s="1"/>
  <c r="G47" i="7" s="1"/>
  <c r="G59" i="7" s="1"/>
  <c r="D23" i="7"/>
  <c r="D35" i="7" s="1"/>
  <c r="I51" i="7"/>
  <c r="I49" i="7"/>
  <c r="F23" i="7" l="1"/>
  <c r="D47" i="7"/>
  <c r="D59" i="7" l="1"/>
  <c r="I57" i="7" l="1"/>
  <c r="I25" i="7"/>
  <c r="I45" i="7"/>
  <c r="I26" i="7"/>
  <c r="I40" i="7"/>
  <c r="I20" i="7"/>
  <c r="I19" i="7"/>
  <c r="I14" i="7"/>
  <c r="I13" i="7"/>
  <c r="F17" i="7" l="1"/>
  <c r="F18" i="7"/>
  <c r="F21" i="7"/>
  <c r="F22" i="7"/>
  <c r="F27" i="7"/>
  <c r="F28" i="7"/>
  <c r="F37" i="7"/>
  <c r="F42" i="7"/>
  <c r="F34" i="7"/>
  <c r="F29" i="7"/>
  <c r="F44" i="7"/>
  <c r="F31" i="7"/>
  <c r="F33" i="7"/>
  <c r="F56" i="7"/>
  <c r="F46" i="7"/>
  <c r="F52" i="7"/>
  <c r="F32" i="7"/>
  <c r="F43" i="7"/>
  <c r="F54" i="7"/>
  <c r="F30" i="7"/>
  <c r="F50" i="7"/>
  <c r="F38" i="7"/>
  <c r="F53" i="7"/>
  <c r="F55" i="7"/>
  <c r="F41" i="7"/>
  <c r="F15" i="7"/>
  <c r="E25" i="7"/>
  <c r="I41" i="7"/>
  <c r="I55" i="7"/>
  <c r="I38" i="7"/>
  <c r="I30" i="7"/>
  <c r="I43" i="7"/>
  <c r="I32" i="7"/>
  <c r="I52" i="7"/>
  <c r="I33" i="7"/>
  <c r="I31" i="7"/>
  <c r="I44" i="7"/>
  <c r="I29" i="7"/>
  <c r="I42" i="7"/>
  <c r="I37" i="7"/>
  <c r="I28" i="7"/>
  <c r="I22" i="7"/>
  <c r="I21" i="7"/>
  <c r="I18" i="7"/>
  <c r="I17" i="7"/>
  <c r="I16" i="7"/>
  <c r="F16" i="7"/>
  <c r="I15" i="7"/>
  <c r="F25" i="7" l="1"/>
  <c r="E35" i="7"/>
  <c r="F53" i="6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E47" i="7" l="1"/>
  <c r="F35" i="7"/>
  <c r="I28" i="6"/>
  <c r="I18" i="6"/>
  <c r="I15" i="6"/>
  <c r="I13" i="6"/>
  <c r="E59" i="7" l="1"/>
  <c r="F59" i="7" s="1"/>
  <c r="F47" i="7"/>
  <c r="F22" i="6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F44" i="4"/>
  <c r="D44" i="4"/>
  <c r="G44" i="4"/>
  <c r="G35" i="4"/>
  <c r="E44" i="4"/>
  <c r="E35" i="4"/>
  <c r="D35" i="4"/>
  <c r="F35" i="4"/>
</calcChain>
</file>

<file path=xl/sharedStrings.xml><?xml version="1.0" encoding="utf-8"?>
<sst xmlns="http://schemas.openxmlformats.org/spreadsheetml/2006/main" count="1108" uniqueCount="144">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</sst>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2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2"/>
  <sheetViews>
    <sheetView tabSelected="1" zoomScale="60" zoomScaleNormal="60" workbookViewId="0">
      <selection activeCell="L62" sqref="L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139</v>
      </c>
      <c r="E6" s="4" t="s">
        <v>128</v>
      </c>
      <c r="F6" s="115"/>
      <c r="G6" s="4" t="s">
        <v>139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111"/>
      <c r="E9" s="111"/>
      <c r="F9" s="114" t="s">
        <v>15</v>
      </c>
      <c r="G9" s="111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8"/>
      <c r="B10" s="118"/>
      <c r="C10" s="115"/>
      <c r="D10" s="112" t="s">
        <v>140</v>
      </c>
      <c r="E10" s="112" t="s">
        <v>131</v>
      </c>
      <c r="F10" s="115"/>
      <c r="G10" s="112" t="s">
        <v>140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112" t="s">
        <v>14</v>
      </c>
      <c r="E11" s="4" t="s">
        <v>14</v>
      </c>
      <c r="F11" s="115"/>
      <c r="G11" s="112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113"/>
      <c r="E12" s="5" t="s">
        <v>2</v>
      </c>
      <c r="F12" s="116"/>
      <c r="G12" s="113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>G14/H14</f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>G15/H15</f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>G16/H16</f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>G17/H17</f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>G18/H18</f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>G19/H19</f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>G20/H20</f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>G21/H21</f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>G22/H22</f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 t="shared" ref="E23:G23" si="0">SUM(E13:E22)</f>
        <v>80241.570000000007</v>
      </c>
      <c r="F23" s="108">
        <f>(D23-E23)/E23</f>
        <v>6.9658532354239758E-2</v>
      </c>
      <c r="G23" s="61">
        <f t="shared" si="0"/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>(D28-E28)/E28</f>
        <v>-0.74819972604526774</v>
      </c>
      <c r="G28" s="68">
        <v>170</v>
      </c>
      <c r="H28" s="50">
        <v>54</v>
      </c>
      <c r="I28" s="66">
        <f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>(D29-E29)/E29</f>
        <v>-0.56800060748728076</v>
      </c>
      <c r="G29" s="68">
        <v>159</v>
      </c>
      <c r="H29" s="66">
        <v>26</v>
      </c>
      <c r="I29" s="66">
        <f>G29/H29</f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>(D30-E30)/E30</f>
        <v>0.42424242424242425</v>
      </c>
      <c r="G30" s="68">
        <v>131</v>
      </c>
      <c r="H30" s="66">
        <v>2</v>
      </c>
      <c r="I30" s="66">
        <f>G30/H30</f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>(D31-E31)/E31</f>
        <v>-0.6627546685768545</v>
      </c>
      <c r="G31" s="68">
        <v>70</v>
      </c>
      <c r="H31" s="66">
        <v>19</v>
      </c>
      <c r="I31" s="66">
        <f>G31/H31</f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>(D32-E32)/E32</f>
        <v>-0.47676767676767678</v>
      </c>
      <c r="G32" s="68">
        <v>75</v>
      </c>
      <c r="H32" s="66">
        <v>10</v>
      </c>
      <c r="I32" s="66">
        <f>G32/H32</f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>(D33-E33)/E33</f>
        <v>-0.67772069126576362</v>
      </c>
      <c r="G33" s="68">
        <v>65</v>
      </c>
      <c r="H33" s="66">
        <v>19</v>
      </c>
      <c r="I33" s="66">
        <f>G33/H33</f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>(D34-E34)/E34</f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>(D35-E35)/E35</f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34</v>
      </c>
      <c r="C41" s="67" t="s">
        <v>125</v>
      </c>
      <c r="D41" s="68">
        <v>168</v>
      </c>
      <c r="E41" s="68">
        <v>16</v>
      </c>
      <c r="F41" s="89">
        <f>(D41-E41)/E41</f>
        <v>9.5</v>
      </c>
      <c r="G41" s="68">
        <v>95</v>
      </c>
      <c r="H41" s="66">
        <v>9</v>
      </c>
      <c r="I41" s="66">
        <f>G41/H41</f>
        <v>10.555555555555555</v>
      </c>
      <c r="J41" s="66">
        <v>3</v>
      </c>
      <c r="K41" s="66" t="s">
        <v>30</v>
      </c>
      <c r="L41" s="68">
        <v>334039.03000000003</v>
      </c>
      <c r="M41" s="68">
        <v>71302</v>
      </c>
      <c r="N41" s="64">
        <v>43700</v>
      </c>
      <c r="O41" s="84" t="s">
        <v>74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11</v>
      </c>
      <c r="C42" s="67" t="s">
        <v>73</v>
      </c>
      <c r="D42" s="68">
        <v>161</v>
      </c>
      <c r="E42" s="68">
        <v>2625.33</v>
      </c>
      <c r="F42" s="89">
        <f>(D42-E42)/E42</f>
        <v>-0.93867437617366201</v>
      </c>
      <c r="G42" s="68">
        <v>25</v>
      </c>
      <c r="H42" s="50">
        <v>6</v>
      </c>
      <c r="I42" s="66">
        <f>G42/H42</f>
        <v>4.166666666666667</v>
      </c>
      <c r="J42" s="66">
        <v>2</v>
      </c>
      <c r="K42" s="66">
        <v>5</v>
      </c>
      <c r="L42" s="68">
        <v>50332.88</v>
      </c>
      <c r="M42" s="68">
        <v>7319</v>
      </c>
      <c r="N42" s="64">
        <v>44323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23</v>
      </c>
      <c r="C43" s="46" t="s">
        <v>46</v>
      </c>
      <c r="D43" s="68">
        <v>160.75</v>
      </c>
      <c r="E43" s="68">
        <v>654.1</v>
      </c>
      <c r="F43" s="89">
        <f>(D43-E43)/E43</f>
        <v>-0.75424247057024918</v>
      </c>
      <c r="G43" s="68">
        <v>41</v>
      </c>
      <c r="H43" s="66">
        <v>7</v>
      </c>
      <c r="I43" s="66">
        <f>G43/H43</f>
        <v>5.8571428571428568</v>
      </c>
      <c r="J43" s="66">
        <v>1</v>
      </c>
      <c r="K43" s="66" t="s">
        <v>30</v>
      </c>
      <c r="L43" s="68">
        <v>115426.57</v>
      </c>
      <c r="M43" s="68">
        <v>23329</v>
      </c>
      <c r="N43" s="64">
        <v>44106</v>
      </c>
      <c r="O43" s="63" t="s">
        <v>43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15</v>
      </c>
      <c r="C44" s="87" t="s">
        <v>77</v>
      </c>
      <c r="D44" s="68">
        <v>116.8</v>
      </c>
      <c r="E44" s="68">
        <v>1430.8</v>
      </c>
      <c r="F44" s="89">
        <f>(D44-E44)/E44</f>
        <v>-0.91836734693877553</v>
      </c>
      <c r="G44" s="68">
        <v>23</v>
      </c>
      <c r="H44" s="66">
        <v>6</v>
      </c>
      <c r="I44" s="66">
        <f>G44/H44</f>
        <v>3.8333333333333335</v>
      </c>
      <c r="J44" s="66">
        <v>2</v>
      </c>
      <c r="K44" s="66">
        <v>5</v>
      </c>
      <c r="L44" s="68">
        <v>14879</v>
      </c>
      <c r="M44" s="68">
        <v>2375</v>
      </c>
      <c r="N44" s="64">
        <v>44323</v>
      </c>
      <c r="O44" s="26" t="s">
        <v>33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9" t="s">
        <v>30</v>
      </c>
      <c r="C45" s="85" t="s">
        <v>135</v>
      </c>
      <c r="D45" s="68">
        <v>112.5</v>
      </c>
      <c r="E45" s="66" t="s">
        <v>30</v>
      </c>
      <c r="F45" s="66" t="s">
        <v>30</v>
      </c>
      <c r="G45" s="68">
        <v>67</v>
      </c>
      <c r="H45" s="50">
        <v>12</v>
      </c>
      <c r="I45" s="66">
        <f>G45/H45</f>
        <v>5.583333333333333</v>
      </c>
      <c r="J45" s="66">
        <v>3</v>
      </c>
      <c r="K45" s="66" t="s">
        <v>30</v>
      </c>
      <c r="L45" s="68">
        <v>150402</v>
      </c>
      <c r="M45" s="68">
        <v>30398</v>
      </c>
      <c r="N45" s="64">
        <v>43721</v>
      </c>
      <c r="O45" s="63" t="s">
        <v>27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2">
        <v>19</v>
      </c>
      <c r="C46" s="67" t="s">
        <v>99</v>
      </c>
      <c r="D46" s="68">
        <v>108.82</v>
      </c>
      <c r="E46" s="68">
        <v>887</v>
      </c>
      <c r="F46" s="89">
        <f>(D46-E46)/E46</f>
        <v>-0.87731679819616692</v>
      </c>
      <c r="G46" s="68">
        <v>20</v>
      </c>
      <c r="H46" s="66" t="s">
        <v>30</v>
      </c>
      <c r="I46" s="66" t="s">
        <v>30</v>
      </c>
      <c r="J46" s="66">
        <v>3</v>
      </c>
      <c r="K46" s="66">
        <v>4</v>
      </c>
      <c r="L46" s="68">
        <v>3440.82</v>
      </c>
      <c r="M46" s="68">
        <v>670</v>
      </c>
      <c r="N46" s="64">
        <v>44330</v>
      </c>
      <c r="O46" s="63" t="s">
        <v>100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94777.400000000038</v>
      </c>
      <c r="E47" s="61">
        <f>SUM(E35:E46)</f>
        <v>105593.36000000002</v>
      </c>
      <c r="F47" s="108">
        <f>(D47-E47)/E47</f>
        <v>-0.10243030432974172</v>
      </c>
      <c r="G47" s="61">
        <f>SUM(G35:G46)</f>
        <v>17404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2">
        <v>29</v>
      </c>
      <c r="C53" s="46" t="s">
        <v>79</v>
      </c>
      <c r="D53" s="68">
        <v>58</v>
      </c>
      <c r="E53" s="68">
        <v>359</v>
      </c>
      <c r="F53" s="89">
        <f>(D53-E53)/E53</f>
        <v>-0.83844011142061281</v>
      </c>
      <c r="G53" s="68">
        <v>12</v>
      </c>
      <c r="H53" s="66" t="s">
        <v>30</v>
      </c>
      <c r="I53" s="66" t="s">
        <v>30</v>
      </c>
      <c r="J53" s="66" t="s">
        <v>30</v>
      </c>
      <c r="K53" s="66">
        <v>4</v>
      </c>
      <c r="L53" s="68">
        <v>2176.5</v>
      </c>
      <c r="M53" s="68">
        <v>405</v>
      </c>
      <c r="N53" s="64">
        <v>44323</v>
      </c>
      <c r="O53" s="63" t="s">
        <v>60</v>
      </c>
      <c r="P53" s="60"/>
      <c r="Q53" s="98"/>
      <c r="R53" s="98"/>
      <c r="S53" s="98"/>
      <c r="T53" s="98"/>
      <c r="U53" s="98"/>
      <c r="V53" s="99"/>
      <c r="W53" s="100"/>
      <c r="X53" s="99"/>
      <c r="Y53" s="59"/>
      <c r="Z53" s="100"/>
    </row>
    <row r="54" spans="1:26" ht="24.75" customHeight="1">
      <c r="A54" s="62">
        <v>36</v>
      </c>
      <c r="B54" s="62">
        <v>24</v>
      </c>
      <c r="C54" s="46" t="s">
        <v>87</v>
      </c>
      <c r="D54" s="68">
        <v>55</v>
      </c>
      <c r="E54" s="68">
        <v>552.79999999999995</v>
      </c>
      <c r="F54" s="89">
        <f>(D54-E54)/E54</f>
        <v>-0.90050651230101297</v>
      </c>
      <c r="G54" s="68">
        <v>9</v>
      </c>
      <c r="H54" s="66" t="s">
        <v>30</v>
      </c>
      <c r="I54" s="66" t="s">
        <v>30</v>
      </c>
      <c r="J54" s="66" t="s">
        <v>30</v>
      </c>
      <c r="K54" s="66">
        <v>3</v>
      </c>
      <c r="L54" s="68">
        <v>2318.12</v>
      </c>
      <c r="M54" s="68">
        <v>469</v>
      </c>
      <c r="N54" s="64">
        <v>44330</v>
      </c>
      <c r="O54" s="63" t="s">
        <v>60</v>
      </c>
      <c r="P54" s="78"/>
      <c r="R54" s="65"/>
      <c r="T54" s="60"/>
      <c r="U54" s="59"/>
      <c r="V54" s="59"/>
      <c r="W54" s="59"/>
      <c r="X54" s="59"/>
      <c r="Y54" s="59"/>
      <c r="Z54" s="60"/>
    </row>
    <row r="55" spans="1:26" ht="25.35" customHeight="1">
      <c r="A55" s="62">
        <v>37</v>
      </c>
      <c r="B55" s="62">
        <v>30</v>
      </c>
      <c r="C55" s="67" t="s">
        <v>47</v>
      </c>
      <c r="D55" s="68">
        <v>37.700000000000003</v>
      </c>
      <c r="E55" s="68">
        <v>178.25</v>
      </c>
      <c r="F55" s="89">
        <f>(D55-E55)/E55</f>
        <v>-0.78849929873772795</v>
      </c>
      <c r="G55" s="68">
        <v>7</v>
      </c>
      <c r="H55" s="66">
        <v>7</v>
      </c>
      <c r="I55" s="66">
        <f>G55/H55</f>
        <v>1</v>
      </c>
      <c r="J55" s="66">
        <v>1</v>
      </c>
      <c r="K55" s="66" t="s">
        <v>30</v>
      </c>
      <c r="L55" s="68">
        <v>66263.72</v>
      </c>
      <c r="M55" s="68">
        <v>14239</v>
      </c>
      <c r="N55" s="64">
        <v>44113</v>
      </c>
      <c r="O55" s="26" t="s">
        <v>27</v>
      </c>
      <c r="P55" s="60"/>
      <c r="R55" s="65"/>
      <c r="T55" s="60"/>
      <c r="U55" s="59"/>
      <c r="V55" s="59"/>
      <c r="W55" s="59"/>
      <c r="X55" s="60"/>
      <c r="Y55" s="59"/>
      <c r="Z55" s="59"/>
    </row>
    <row r="56" spans="1:26" ht="25.35" customHeight="1">
      <c r="A56" s="62">
        <v>38</v>
      </c>
      <c r="B56" s="62">
        <v>18</v>
      </c>
      <c r="C56" s="85" t="s">
        <v>109</v>
      </c>
      <c r="D56" s="68">
        <v>29</v>
      </c>
      <c r="E56" s="68">
        <v>998</v>
      </c>
      <c r="F56" s="89">
        <f>(D56-E56)/E56</f>
        <v>-0.9709418837675351</v>
      </c>
      <c r="G56" s="68">
        <v>6</v>
      </c>
      <c r="H56" s="66" t="s">
        <v>30</v>
      </c>
      <c r="I56" s="66" t="s">
        <v>30</v>
      </c>
      <c r="J56" s="66">
        <v>1</v>
      </c>
      <c r="K56" s="66">
        <v>3</v>
      </c>
      <c r="L56" s="68">
        <v>5333</v>
      </c>
      <c r="M56" s="68">
        <v>916</v>
      </c>
      <c r="N56" s="64">
        <v>44337</v>
      </c>
      <c r="O56" s="63" t="s">
        <v>31</v>
      </c>
      <c r="P56" s="60"/>
      <c r="R56" s="65"/>
      <c r="T56" s="60"/>
      <c r="U56" s="59"/>
      <c r="V56" s="59"/>
      <c r="W56" s="59"/>
      <c r="X56" s="59"/>
      <c r="Y56" s="60"/>
      <c r="Z56" s="59"/>
    </row>
    <row r="57" spans="1:26" ht="24.6" customHeight="1">
      <c r="A57" s="62">
        <v>39</v>
      </c>
      <c r="B57" s="69" t="s">
        <v>30</v>
      </c>
      <c r="C57" s="46" t="s">
        <v>66</v>
      </c>
      <c r="D57" s="68">
        <v>24</v>
      </c>
      <c r="E57" s="66" t="s">
        <v>30</v>
      </c>
      <c r="F57" s="66" t="s">
        <v>30</v>
      </c>
      <c r="G57" s="68">
        <v>4</v>
      </c>
      <c r="H57" s="50">
        <v>1</v>
      </c>
      <c r="I57" s="66">
        <f>G57/H57</f>
        <v>4</v>
      </c>
      <c r="J57" s="66">
        <v>1</v>
      </c>
      <c r="K57" s="66" t="s">
        <v>30</v>
      </c>
      <c r="L57" s="68">
        <v>49162</v>
      </c>
      <c r="M57" s="68">
        <v>9163</v>
      </c>
      <c r="N57" s="64">
        <v>43805</v>
      </c>
      <c r="O57" s="63" t="s">
        <v>43</v>
      </c>
      <c r="P57" s="60"/>
      <c r="R57" s="65"/>
      <c r="T57" s="60"/>
      <c r="U57" s="59"/>
      <c r="V57" s="59"/>
      <c r="W57" s="59"/>
      <c r="X57" s="59"/>
      <c r="Y57" s="59"/>
      <c r="Z57" s="60"/>
    </row>
    <row r="58" spans="1:26" ht="24.75" customHeight="1">
      <c r="A58" s="62">
        <v>40</v>
      </c>
      <c r="B58" s="69" t="s">
        <v>30</v>
      </c>
      <c r="C58" s="46" t="s">
        <v>93</v>
      </c>
      <c r="D58" s="68">
        <v>14</v>
      </c>
      <c r="E58" s="66" t="s">
        <v>30</v>
      </c>
      <c r="F58" s="66" t="s">
        <v>30</v>
      </c>
      <c r="G58" s="68">
        <v>2</v>
      </c>
      <c r="H58" s="50">
        <v>1</v>
      </c>
      <c r="I58" s="66">
        <f>G58/H58</f>
        <v>2</v>
      </c>
      <c r="J58" s="66">
        <v>1</v>
      </c>
      <c r="K58" s="66" t="s">
        <v>30</v>
      </c>
      <c r="L58" s="68">
        <v>6190.62</v>
      </c>
      <c r="M58" s="68">
        <v>1180</v>
      </c>
      <c r="N58" s="64">
        <v>44134</v>
      </c>
      <c r="O58" s="63" t="s">
        <v>57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SUM(D47:D57)</f>
        <v>95338.200000000041</v>
      </c>
      <c r="E59" s="61">
        <f>SUM(E47:E57)</f>
        <v>108936.71000000002</v>
      </c>
      <c r="F59" s="108">
        <f t="shared" ref="F59" si="1">(D59-E59)/E59</f>
        <v>-0.12482945372592928</v>
      </c>
      <c r="G59" s="61">
        <f>SUM(G47:G57)</f>
        <v>17577</v>
      </c>
      <c r="H59" s="61"/>
      <c r="I59" s="19"/>
      <c r="J59" s="18"/>
      <c r="K59" s="20"/>
      <c r="L59" s="21"/>
      <c r="M59" s="25"/>
      <c r="N59" s="22"/>
      <c r="O59" s="26"/>
    </row>
    <row r="60" spans="1:26" ht="23.1" customHeight="1"/>
    <row r="61" spans="1:26" ht="17.25" customHeight="1"/>
    <row r="75" spans="16:18">
      <c r="R75" s="60"/>
    </row>
    <row r="78" spans="16:18">
      <c r="P78" s="60"/>
    </row>
    <row r="82" ht="12" customHeight="1"/>
  </sheetData>
  <sortState xmlns:xlrd2="http://schemas.microsoft.com/office/spreadsheetml/2017/richdata2" ref="B13:O57">
    <sortCondition descending="1" ref="D13:D5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128</v>
      </c>
      <c r="E6" s="4" t="s">
        <v>103</v>
      </c>
      <c r="F6" s="115"/>
      <c r="G6" s="4" t="s">
        <v>128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104"/>
      <c r="E9" s="104"/>
      <c r="F9" s="114" t="s">
        <v>15</v>
      </c>
      <c r="G9" s="104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8"/>
      <c r="B10" s="118"/>
      <c r="C10" s="115"/>
      <c r="D10" s="105" t="s">
        <v>131</v>
      </c>
      <c r="E10" s="107" t="s">
        <v>104</v>
      </c>
      <c r="F10" s="115"/>
      <c r="G10" s="107" t="s">
        <v>131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105" t="s">
        <v>14</v>
      </c>
      <c r="E11" s="4" t="s">
        <v>14</v>
      </c>
      <c r="F11" s="115"/>
      <c r="G11" s="105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106"/>
      <c r="E12" s="5" t="s">
        <v>2</v>
      </c>
      <c r="F12" s="116"/>
      <c r="G12" s="106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U24" sqref="U2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103</v>
      </c>
      <c r="E6" s="4" t="s">
        <v>95</v>
      </c>
      <c r="F6" s="115"/>
      <c r="G6" s="4" t="s">
        <v>103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101"/>
      <c r="E9" s="101"/>
      <c r="F9" s="114" t="s">
        <v>15</v>
      </c>
      <c r="G9" s="101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>
      <c r="A10" s="118"/>
      <c r="B10" s="118"/>
      <c r="C10" s="115"/>
      <c r="D10" s="102" t="s">
        <v>104</v>
      </c>
      <c r="E10" s="102" t="s">
        <v>96</v>
      </c>
      <c r="F10" s="115"/>
      <c r="G10" s="102" t="s">
        <v>104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102" t="s">
        <v>14</v>
      </c>
      <c r="E11" s="4" t="s">
        <v>14</v>
      </c>
      <c r="F11" s="115"/>
      <c r="G11" s="102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103"/>
      <c r="E12" s="5" t="s">
        <v>2</v>
      </c>
      <c r="F12" s="116"/>
      <c r="G12" s="103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95</v>
      </c>
      <c r="E6" s="4" t="s">
        <v>81</v>
      </c>
      <c r="F6" s="115"/>
      <c r="G6" s="4" t="s">
        <v>95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81"/>
      <c r="E9" s="81"/>
      <c r="F9" s="114" t="s">
        <v>15</v>
      </c>
      <c r="G9" s="81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>
      <c r="A10" s="118"/>
      <c r="B10" s="118"/>
      <c r="C10" s="115"/>
      <c r="D10" s="82" t="s">
        <v>96</v>
      </c>
      <c r="E10" s="82" t="s">
        <v>82</v>
      </c>
      <c r="F10" s="115"/>
      <c r="G10" s="82" t="s">
        <v>96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82" t="s">
        <v>14</v>
      </c>
      <c r="E11" s="4" t="s">
        <v>14</v>
      </c>
      <c r="F11" s="115"/>
      <c r="G11" s="82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83"/>
      <c r="E12" s="5" t="s">
        <v>2</v>
      </c>
      <c r="F12" s="116"/>
      <c r="G12" s="83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81</v>
      </c>
      <c r="E6" s="4" t="s">
        <v>63</v>
      </c>
      <c r="F6" s="115"/>
      <c r="G6" s="4" t="s">
        <v>81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73"/>
      <c r="E9" s="73"/>
      <c r="F9" s="114" t="s">
        <v>15</v>
      </c>
      <c r="G9" s="73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8"/>
      <c r="B10" s="118"/>
      <c r="C10" s="115"/>
      <c r="D10" s="74" t="s">
        <v>82</v>
      </c>
      <c r="E10" s="74" t="s">
        <v>64</v>
      </c>
      <c r="F10" s="115"/>
      <c r="G10" s="74" t="s">
        <v>82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74" t="s">
        <v>14</v>
      </c>
      <c r="E11" s="4" t="s">
        <v>14</v>
      </c>
      <c r="F11" s="115"/>
      <c r="G11" s="74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75"/>
      <c r="E12" s="5" t="s">
        <v>2</v>
      </c>
      <c r="F12" s="116"/>
      <c r="G12" s="75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63</v>
      </c>
      <c r="E6" s="4" t="s">
        <v>54</v>
      </c>
      <c r="F6" s="115"/>
      <c r="G6" s="4" t="s">
        <v>63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70"/>
      <c r="E9" s="70"/>
      <c r="F9" s="114" t="s">
        <v>15</v>
      </c>
      <c r="G9" s="70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8"/>
      <c r="B10" s="118"/>
      <c r="C10" s="115"/>
      <c r="D10" s="71" t="s">
        <v>64</v>
      </c>
      <c r="E10" s="71" t="s">
        <v>55</v>
      </c>
      <c r="F10" s="115"/>
      <c r="G10" s="71" t="s">
        <v>64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71" t="s">
        <v>14</v>
      </c>
      <c r="E11" s="4" t="s">
        <v>14</v>
      </c>
      <c r="F11" s="115"/>
      <c r="G11" s="71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60"/>
      <c r="T11" s="60"/>
      <c r="U11" s="59"/>
    </row>
    <row r="12" spans="1:26" ht="15.6" customHeight="1" thickBot="1">
      <c r="A12" s="118"/>
      <c r="B12" s="119"/>
      <c r="C12" s="116"/>
      <c r="D12" s="72"/>
      <c r="E12" s="5" t="s">
        <v>2</v>
      </c>
      <c r="F12" s="116"/>
      <c r="G12" s="72" t="s">
        <v>17</v>
      </c>
      <c r="H12" s="32"/>
      <c r="I12" s="116"/>
      <c r="J12" s="32"/>
      <c r="K12" s="32"/>
      <c r="L12" s="32"/>
      <c r="M12" s="32"/>
      <c r="N12" s="32"/>
      <c r="O12" s="116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14" t="s">
        <v>0</v>
      </c>
      <c r="D5" s="3"/>
      <c r="E5" s="3"/>
      <c r="F5" s="114" t="s">
        <v>3</v>
      </c>
      <c r="G5" s="3"/>
      <c r="H5" s="114" t="s">
        <v>5</v>
      </c>
      <c r="I5" s="114" t="s">
        <v>6</v>
      </c>
      <c r="J5" s="114" t="s">
        <v>7</v>
      </c>
      <c r="K5" s="114" t="s">
        <v>8</v>
      </c>
      <c r="L5" s="114" t="s">
        <v>10</v>
      </c>
      <c r="M5" s="114" t="s">
        <v>9</v>
      </c>
      <c r="N5" s="114" t="s">
        <v>11</v>
      </c>
      <c r="O5" s="114" t="s">
        <v>12</v>
      </c>
    </row>
    <row r="6" spans="1:26">
      <c r="A6" s="118"/>
      <c r="B6" s="118"/>
      <c r="C6" s="115"/>
      <c r="D6" s="4" t="s">
        <v>54</v>
      </c>
      <c r="E6" s="4" t="s">
        <v>37</v>
      </c>
      <c r="F6" s="115"/>
      <c r="G6" s="4" t="s">
        <v>54</v>
      </c>
      <c r="H6" s="115"/>
      <c r="I6" s="115"/>
      <c r="J6" s="115"/>
      <c r="K6" s="115"/>
      <c r="L6" s="115"/>
      <c r="M6" s="115"/>
      <c r="N6" s="115"/>
      <c r="O6" s="115"/>
    </row>
    <row r="7" spans="1:26">
      <c r="A7" s="118"/>
      <c r="B7" s="118"/>
      <c r="C7" s="115"/>
      <c r="D7" s="4" t="s">
        <v>1</v>
      </c>
      <c r="E7" s="4" t="s">
        <v>1</v>
      </c>
      <c r="F7" s="115"/>
      <c r="G7" s="4" t="s">
        <v>4</v>
      </c>
      <c r="H7" s="115"/>
      <c r="I7" s="115"/>
      <c r="J7" s="115"/>
      <c r="K7" s="115"/>
      <c r="L7" s="115"/>
      <c r="M7" s="115"/>
      <c r="N7" s="115"/>
      <c r="O7" s="115"/>
    </row>
    <row r="8" spans="1:26" ht="18" customHeight="1" thickBot="1">
      <c r="A8" s="119"/>
      <c r="B8" s="119"/>
      <c r="C8" s="116"/>
      <c r="D8" s="5" t="s">
        <v>2</v>
      </c>
      <c r="E8" s="5" t="s">
        <v>2</v>
      </c>
      <c r="F8" s="116"/>
      <c r="G8" s="6"/>
      <c r="H8" s="116"/>
      <c r="I8" s="116"/>
      <c r="J8" s="116"/>
      <c r="K8" s="116"/>
      <c r="L8" s="116"/>
      <c r="M8" s="116"/>
      <c r="N8" s="116"/>
      <c r="O8" s="116"/>
      <c r="R8" s="8"/>
    </row>
    <row r="9" spans="1:26" ht="15" customHeight="1">
      <c r="A9" s="117"/>
      <c r="B9" s="117"/>
      <c r="C9" s="114" t="s">
        <v>13</v>
      </c>
      <c r="D9" s="29"/>
      <c r="E9" s="29"/>
      <c r="F9" s="114" t="s">
        <v>15</v>
      </c>
      <c r="G9" s="29"/>
      <c r="H9" s="9" t="s">
        <v>18</v>
      </c>
      <c r="I9" s="11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14" t="s">
        <v>26</v>
      </c>
      <c r="R9" s="8"/>
    </row>
    <row r="10" spans="1:26" ht="19.5">
      <c r="A10" s="118"/>
      <c r="B10" s="118"/>
      <c r="C10" s="115"/>
      <c r="D10" s="44" t="s">
        <v>55</v>
      </c>
      <c r="E10" s="47" t="s">
        <v>38</v>
      </c>
      <c r="F10" s="115"/>
      <c r="G10" s="48" t="s">
        <v>55</v>
      </c>
      <c r="H10" s="4" t="s">
        <v>17</v>
      </c>
      <c r="I10" s="11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15"/>
      <c r="R10" s="8"/>
    </row>
    <row r="11" spans="1:26">
      <c r="A11" s="118"/>
      <c r="B11" s="118"/>
      <c r="C11" s="115"/>
      <c r="D11" s="30" t="s">
        <v>14</v>
      </c>
      <c r="E11" s="4" t="s">
        <v>14</v>
      </c>
      <c r="F11" s="115"/>
      <c r="G11" s="30" t="s">
        <v>16</v>
      </c>
      <c r="H11" s="6"/>
      <c r="I11" s="115"/>
      <c r="J11" s="6"/>
      <c r="K11" s="6"/>
      <c r="L11" s="12" t="s">
        <v>2</v>
      </c>
      <c r="M11" s="4" t="s">
        <v>17</v>
      </c>
      <c r="N11" s="6"/>
      <c r="O11" s="115"/>
      <c r="R11" s="11"/>
      <c r="T11" s="11"/>
      <c r="U11" s="7"/>
    </row>
    <row r="12" spans="1:26" ht="15.6" customHeight="1" thickBot="1">
      <c r="A12" s="118"/>
      <c r="B12" s="119"/>
      <c r="C12" s="116"/>
      <c r="D12" s="31"/>
      <c r="E12" s="5" t="s">
        <v>2</v>
      </c>
      <c r="F12" s="116"/>
      <c r="G12" s="31" t="s">
        <v>17</v>
      </c>
      <c r="H12" s="32"/>
      <c r="I12" s="116"/>
      <c r="J12" s="32"/>
      <c r="K12" s="32"/>
      <c r="L12" s="32"/>
      <c r="M12" s="32"/>
      <c r="N12" s="32"/>
      <c r="O12" s="116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2021-06-11T12:28:00Z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