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ės\"/>
    </mc:Choice>
  </mc:AlternateContent>
  <xr:revisionPtr revIDLastSave="258" documentId="8_{8F4C34AD-9E7F-4B5C-941B-0287F2E08ED4}" xr6:coauthVersionLast="45" xr6:coauthVersionMax="45" xr10:uidLastSave="{E89500BA-1B53-4931-9ED0-384CCC2229C4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" l="1"/>
  <c r="F35" i="1"/>
  <c r="E35" i="1"/>
  <c r="G35" i="1"/>
  <c r="D35" i="1"/>
  <c r="F23" i="1"/>
  <c r="E23" i="1"/>
  <c r="G23" i="1"/>
  <c r="D23" i="1"/>
  <c r="I40" i="1" l="1"/>
  <c r="I33" i="1" l="1"/>
  <c r="I29" i="1"/>
  <c r="I42" i="1"/>
  <c r="I31" i="1"/>
  <c r="I21" i="1"/>
  <c r="I18" i="1"/>
  <c r="I13" i="1"/>
  <c r="F14" i="1" l="1"/>
  <c r="F16" i="1"/>
  <c r="F19" i="1"/>
  <c r="F20" i="1"/>
  <c r="F25" i="1"/>
  <c r="F30" i="1"/>
  <c r="F26" i="1"/>
  <c r="F17" i="1"/>
  <c r="F22" i="1"/>
  <c r="F28" i="1"/>
  <c r="F27" i="1"/>
  <c r="F32" i="1"/>
  <c r="F39" i="1"/>
  <c r="F34" i="1"/>
  <c r="F44" i="1"/>
  <c r="F38" i="1"/>
  <c r="F45" i="1"/>
  <c r="F41" i="1"/>
  <c r="F37" i="1"/>
  <c r="F43" i="1"/>
  <c r="I25" i="1" l="1"/>
  <c r="I26" i="1"/>
  <c r="I44" i="1" l="1"/>
  <c r="I32" i="1"/>
  <c r="I28" i="1"/>
  <c r="I30" i="1"/>
  <c r="F15" i="1" l="1"/>
  <c r="F46" i="1"/>
  <c r="I41" i="1" l="1"/>
  <c r="I37" i="1"/>
  <c r="I39" i="1"/>
  <c r="I20" i="1"/>
  <c r="I19" i="1"/>
  <c r="I34" i="1" l="1"/>
  <c r="I27" i="1"/>
  <c r="I15" i="1" l="1"/>
  <c r="I45" i="1" l="1"/>
  <c r="I38" i="1"/>
  <c r="I14" i="1"/>
  <c r="I43" i="1" l="1"/>
  <c r="I17" i="1"/>
  <c r="I46" i="1" l="1"/>
  <c r="G47" i="1" l="1"/>
  <c r="E47" i="1" l="1"/>
  <c r="F47" i="1" s="1"/>
</calcChain>
</file>

<file path=xl/sharedStrings.xml><?xml version="1.0" encoding="utf-8"?>
<sst xmlns="http://schemas.openxmlformats.org/spreadsheetml/2006/main" count="142" uniqueCount="85">
  <si>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</si>
  <si>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</si>
  <si>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</si>
  <si>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</si>
  <si>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</si>
  <si>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</si>
  <si>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</si>
  <si>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</si>
  <si>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</si>
  <si>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</si>
  <si>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</si>
  <si>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</si>
  <si>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</si>
  <si>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</si>
  <si>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</si>
  <si>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</si>
  <si>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</si>
  <si>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</si>
  <si>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</si>
  <si>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</si>
  <si>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</si>
  <si>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</si>
  <si>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</si>
  <si>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</si>
  <si>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</si>
  <si>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</si>
  <si>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</si>
  <si>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</si>
  <si>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</si>
  <si>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</si>
  <si>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</si>
  <si>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</si>
  <si>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ACME Film / WB</t>
  </si>
  <si>
    <t>VLG film</t>
  </si>
  <si>
    <t>ACME Film</t>
  </si>
  <si>
    <t>Total (20)</t>
  </si>
  <si>
    <t>N</t>
  </si>
  <si>
    <t>Theatrical Film Distribution</t>
  </si>
  <si>
    <t>Geriausi draugai (Ella Bella Bingo)</t>
  </si>
  <si>
    <t>Grenlandija: Išlikimas (Greenland)</t>
  </si>
  <si>
    <t>Dukine Film Distribution / Universal Pictures</t>
  </si>
  <si>
    <t>Palm Springs (Palm Springs)</t>
  </si>
  <si>
    <t>Tenet (Tenet)</t>
  </si>
  <si>
    <t>Troliai 2 (Trolls World Tour)</t>
  </si>
  <si>
    <t>Karas su seneliu (War With Grandpa)</t>
  </si>
  <si>
    <t>Advokatas</t>
  </si>
  <si>
    <t>Naratyvas</t>
  </si>
  <si>
    <t>After. Kai mes abejojom (After We Collided)</t>
  </si>
  <si>
    <t>Mulan (Mulan)</t>
  </si>
  <si>
    <t>Pilis</t>
  </si>
  <si>
    <t>Artbox</t>
  </si>
  <si>
    <t>Skubis Du! (Scoob)</t>
  </si>
  <si>
    <t>Antebellum: Išrinktoji (Antebellum)</t>
  </si>
  <si>
    <t>Deivido Koperfildo istorija (Personal History of David Copperfield)</t>
  </si>
  <si>
    <t>Sistema</t>
  </si>
  <si>
    <t>Teorema teatras</t>
  </si>
  <si>
    <t>Švytinti tamsoje (Radioactive)</t>
  </si>
  <si>
    <t>Nuostabi epocha (La Belle Epoque)</t>
  </si>
  <si>
    <t>Atsiminimai iš Italijos (Made in Italy)</t>
  </si>
  <si>
    <t>Total (30)</t>
  </si>
  <si>
    <t>Lesė grįžta (Lassie Come Home)</t>
  </si>
  <si>
    <t>Strelcovas (Стрельцов)</t>
  </si>
  <si>
    <t>Agentė Ava (Ava)</t>
  </si>
  <si>
    <t>LX 2048</t>
  </si>
  <si>
    <t>Travolta</t>
  </si>
  <si>
    <t>Kilpa (Petla)</t>
  </si>
  <si>
    <t>Kinostar Filmverleih</t>
  </si>
  <si>
    <t>September 25 - october 1</t>
  </si>
  <si>
    <t>Rugsėjo 25 - spalio 1 d.</t>
  </si>
  <si>
    <t>October 2 - 8</t>
  </si>
  <si>
    <t>Spalio 2 - 8 d.</t>
  </si>
  <si>
    <t>October 2 - 8 Lithuanian top</t>
  </si>
  <si>
    <t>Spalio 2 - 8 d. Lietuvos kino teatruose rodytų filmų topas</t>
  </si>
  <si>
    <t>Didžiapėdžio vaikis 2 (Bigfoot family)</t>
  </si>
  <si>
    <t>Lizdas (The Nest)</t>
  </si>
  <si>
    <t>Dylere (La Dorrone)</t>
  </si>
  <si>
    <t>A-one films</t>
  </si>
  <si>
    <t>Ikaras. Mieteko Košo legenda (Ikar. Legenda Mietka Kosza)</t>
  </si>
  <si>
    <t>Povaizdis (Povidoki)</t>
  </si>
  <si>
    <t>P</t>
  </si>
  <si>
    <t>Sapnū kūrėjai (Dreambuilders)</t>
  </si>
  <si>
    <t>Preview</t>
  </si>
  <si>
    <t>Pabaigos ir pradžios (Endings, Beginnings)</t>
  </si>
  <si>
    <t>BENKSIS. Nelegalaus meno iškilimas (Banksy and the Rise of Outlaw Art)</t>
  </si>
  <si>
    <t>Best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</si>
</sst>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#,##0_ ;[Red]\-#,##0\ 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5">
    <xf numFmtId="0" fontId="0" fillId="0" borderId="0" xfId="0"/>
    <xf numFmtId="0" fontId="11" fillId="0" borderId="0" xfId="0" applyFont="1"/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4" fontId="22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9"/>
  <sheetViews>
    <sheetView tabSelected="1" zoomScale="60" zoomScaleNormal="60" workbookViewId="0">
      <selection activeCell="O21" sqref="O2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7" width="8.5703125" style="1" customWidth="1"/>
    <col min="18" max="18" width="13.85546875" style="1" customWidth="1"/>
    <col min="19" max="19" width="12.28515625" style="1" customWidth="1"/>
    <col min="20" max="20" width="14.85546875" style="1" customWidth="1"/>
    <col min="21" max="21" width="15.42578125" style="1" bestFit="1" customWidth="1"/>
    <col min="22" max="22" width="11.85546875" style="1" bestFit="1" customWidth="1"/>
    <col min="23" max="23" width="13.7109375" style="1" customWidth="1"/>
    <col min="24" max="24" width="15.5703125" style="1" customWidth="1"/>
    <col min="25" max="25" width="13.7109375" style="1" bestFit="1" customWidth="1"/>
    <col min="26" max="26" width="13.7109375" style="1" customWidth="1"/>
    <col min="27" max="16384" width="8.85546875" style="1"/>
  </cols>
  <sheetData>
    <row r="1" spans="1:26" ht="19.5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6" ht="19.5" customHeight="1">
      <c r="A2" s="64" t="s">
        <v>72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4" spans="1:26" ht="15.75" customHeight="1" thickBot="1"/>
    <row r="5" spans="1:26" ht="15" customHeight="1">
      <c r="A5" s="61"/>
      <c r="B5" s="61"/>
      <c r="C5" s="58" t="s">
        <v>0</v>
      </c>
      <c r="D5" s="2"/>
      <c r="E5" s="2"/>
      <c r="F5" s="58" t="s">
        <v>3</v>
      </c>
      <c r="G5" s="2"/>
      <c r="H5" s="58" t="s">
        <v>5</v>
      </c>
      <c r="I5" s="58" t="s">
        <v>6</v>
      </c>
      <c r="J5" s="58" t="s">
        <v>7</v>
      </c>
      <c r="K5" s="58" t="s">
        <v>8</v>
      </c>
      <c r="L5" s="58" t="s">
        <v>10</v>
      </c>
      <c r="M5" s="58" t="s">
        <v>9</v>
      </c>
      <c r="N5" s="58" t="s">
        <v>11</v>
      </c>
      <c r="O5" s="58" t="s">
        <v>12</v>
      </c>
    </row>
    <row r="6" spans="1:26" ht="19.5">
      <c r="A6" s="62"/>
      <c r="B6" s="62"/>
      <c r="C6" s="59"/>
      <c r="D6" s="3" t="s">
        <v>69</v>
      </c>
      <c r="E6" s="3" t="s">
        <v>67</v>
      </c>
      <c r="F6" s="59"/>
      <c r="G6" s="3" t="s">
        <v>69</v>
      </c>
      <c r="H6" s="59"/>
      <c r="I6" s="59"/>
      <c r="J6" s="59"/>
      <c r="K6" s="59"/>
      <c r="L6" s="59"/>
      <c r="M6" s="59"/>
      <c r="N6" s="59"/>
      <c r="O6" s="59"/>
    </row>
    <row r="7" spans="1:26">
      <c r="A7" s="62"/>
      <c r="B7" s="62"/>
      <c r="C7" s="59"/>
      <c r="D7" s="3" t="s">
        <v>1</v>
      </c>
      <c r="E7" s="3" t="s">
        <v>1</v>
      </c>
      <c r="F7" s="59"/>
      <c r="G7" s="3" t="s">
        <v>4</v>
      </c>
      <c r="H7" s="59"/>
      <c r="I7" s="59"/>
      <c r="J7" s="59"/>
      <c r="K7" s="59"/>
      <c r="L7" s="59"/>
      <c r="M7" s="59"/>
      <c r="N7" s="59"/>
      <c r="O7" s="59"/>
    </row>
    <row r="8" spans="1:26" ht="18" customHeight="1" thickBot="1">
      <c r="A8" s="63"/>
      <c r="B8" s="63"/>
      <c r="C8" s="60"/>
      <c r="D8" s="4" t="s">
        <v>2</v>
      </c>
      <c r="E8" s="4" t="s">
        <v>2</v>
      </c>
      <c r="F8" s="60"/>
      <c r="G8" s="5"/>
      <c r="H8" s="60"/>
      <c r="I8" s="60"/>
      <c r="J8" s="60"/>
      <c r="K8" s="60"/>
      <c r="L8" s="60"/>
      <c r="M8" s="60"/>
      <c r="N8" s="60"/>
      <c r="O8" s="60"/>
      <c r="P8" s="7"/>
    </row>
    <row r="9" spans="1:26" ht="15" customHeight="1">
      <c r="A9" s="61"/>
      <c r="B9" s="61"/>
      <c r="C9" s="58" t="s">
        <v>13</v>
      </c>
      <c r="D9" s="28"/>
      <c r="E9" s="28"/>
      <c r="F9" s="58" t="s">
        <v>15</v>
      </c>
      <c r="G9" s="28"/>
      <c r="H9" s="8" t="s">
        <v>18</v>
      </c>
      <c r="I9" s="58" t="s">
        <v>27</v>
      </c>
      <c r="J9" s="2" t="s">
        <v>19</v>
      </c>
      <c r="K9" s="2" t="s">
        <v>20</v>
      </c>
      <c r="L9" s="9" t="s">
        <v>22</v>
      </c>
      <c r="M9" s="2" t="s">
        <v>23</v>
      </c>
      <c r="N9" s="2" t="s">
        <v>24</v>
      </c>
      <c r="O9" s="58" t="s">
        <v>26</v>
      </c>
      <c r="P9" s="7"/>
    </row>
    <row r="10" spans="1:26" ht="19.5">
      <c r="A10" s="62"/>
      <c r="B10" s="62"/>
      <c r="C10" s="59"/>
      <c r="D10" s="43" t="s">
        <v>70</v>
      </c>
      <c r="E10" s="51" t="s">
        <v>68</v>
      </c>
      <c r="F10" s="59"/>
      <c r="G10" s="51" t="s">
        <v>70</v>
      </c>
      <c r="H10" s="3" t="s">
        <v>17</v>
      </c>
      <c r="I10" s="59"/>
      <c r="J10" s="3" t="s">
        <v>17</v>
      </c>
      <c r="K10" s="3" t="s">
        <v>21</v>
      </c>
      <c r="L10" s="11" t="s">
        <v>14</v>
      </c>
      <c r="M10" s="3" t="s">
        <v>16</v>
      </c>
      <c r="N10" s="3" t="s">
        <v>25</v>
      </c>
      <c r="O10" s="59"/>
      <c r="P10" s="7"/>
    </row>
    <row r="11" spans="1:26">
      <c r="A11" s="62"/>
      <c r="B11" s="62"/>
      <c r="C11" s="59"/>
      <c r="D11" s="29" t="s">
        <v>14</v>
      </c>
      <c r="E11" s="3" t="s">
        <v>14</v>
      </c>
      <c r="F11" s="59"/>
      <c r="G11" s="29" t="s">
        <v>16</v>
      </c>
      <c r="H11" s="5"/>
      <c r="I11" s="59"/>
      <c r="J11" s="5"/>
      <c r="K11" s="5"/>
      <c r="L11" s="11" t="s">
        <v>2</v>
      </c>
      <c r="M11" s="3" t="s">
        <v>17</v>
      </c>
      <c r="N11" s="5"/>
      <c r="O11" s="59"/>
      <c r="P11" s="10"/>
      <c r="R11" s="10"/>
      <c r="S11" s="6"/>
    </row>
    <row r="12" spans="1:26" ht="15.6" customHeight="1" thickBot="1">
      <c r="A12" s="62"/>
      <c r="B12" s="63"/>
      <c r="C12" s="60"/>
      <c r="D12" s="30"/>
      <c r="E12" s="4" t="s">
        <v>2</v>
      </c>
      <c r="F12" s="60"/>
      <c r="G12" s="30" t="s">
        <v>17</v>
      </c>
      <c r="H12" s="31"/>
      <c r="I12" s="60"/>
      <c r="J12" s="31"/>
      <c r="K12" s="31"/>
      <c r="L12" s="31"/>
      <c r="M12" s="31"/>
      <c r="N12" s="31"/>
      <c r="O12" s="60"/>
      <c r="P12" s="35"/>
      <c r="Q12" s="33"/>
      <c r="R12" s="35"/>
      <c r="S12" s="34"/>
      <c r="T12" s="32"/>
      <c r="V12" s="34"/>
      <c r="W12" s="7"/>
      <c r="Z12" s="34"/>
    </row>
    <row r="13" spans="1:26" s="33" customFormat="1" ht="25.35" customHeight="1">
      <c r="A13" s="36">
        <v>1</v>
      </c>
      <c r="B13" s="54" t="s">
        <v>36</v>
      </c>
      <c r="C13" s="42" t="s">
        <v>73</v>
      </c>
      <c r="D13" s="44">
        <v>36492.94</v>
      </c>
      <c r="E13" s="41" t="s">
        <v>29</v>
      </c>
      <c r="F13" s="41" t="s">
        <v>29</v>
      </c>
      <c r="G13" s="44">
        <v>7342</v>
      </c>
      <c r="H13" s="41">
        <v>270</v>
      </c>
      <c r="I13" s="41">
        <f>G13/H13</f>
        <v>27.192592592592593</v>
      </c>
      <c r="J13" s="41">
        <v>18</v>
      </c>
      <c r="K13" s="41">
        <v>1</v>
      </c>
      <c r="L13" s="44">
        <v>36492.94</v>
      </c>
      <c r="M13" s="44">
        <v>7342</v>
      </c>
      <c r="N13" s="40">
        <v>44106</v>
      </c>
      <c r="O13" s="37" t="s">
        <v>33</v>
      </c>
      <c r="R13" s="35"/>
      <c r="S13" s="34"/>
      <c r="T13" s="34"/>
      <c r="V13" s="34"/>
      <c r="W13" s="35"/>
      <c r="X13" s="7"/>
      <c r="Y13" s="34"/>
      <c r="Z13" s="34"/>
    </row>
    <row r="14" spans="1:26" s="33" customFormat="1" ht="25.35" customHeight="1">
      <c r="A14" s="36">
        <v>2</v>
      </c>
      <c r="B14" s="36">
        <v>2</v>
      </c>
      <c r="C14" s="42" t="s">
        <v>42</v>
      </c>
      <c r="D14" s="44">
        <v>19825.7</v>
      </c>
      <c r="E14" s="44">
        <v>18952.080000000002</v>
      </c>
      <c r="F14" s="46">
        <f>(D14-E14)/E14</f>
        <v>4.609625961899691E-2</v>
      </c>
      <c r="G14" s="44">
        <v>2900</v>
      </c>
      <c r="H14" s="41">
        <v>127</v>
      </c>
      <c r="I14" s="41">
        <f>G14/H14</f>
        <v>22.834645669291337</v>
      </c>
      <c r="J14" s="41">
        <v>9</v>
      </c>
      <c r="K14" s="41">
        <v>6</v>
      </c>
      <c r="L14" s="44">
        <v>306098.43</v>
      </c>
      <c r="M14" s="44">
        <v>47497</v>
      </c>
      <c r="N14" s="40">
        <v>44071</v>
      </c>
      <c r="O14" s="37" t="s">
        <v>32</v>
      </c>
      <c r="P14" s="35"/>
      <c r="Q14" s="34"/>
      <c r="R14" s="34"/>
      <c r="S14" s="35"/>
      <c r="T14" s="34"/>
      <c r="U14" s="34"/>
      <c r="X14" s="34"/>
      <c r="Z14" s="32"/>
    </row>
    <row r="15" spans="1:26" s="33" customFormat="1" ht="25.35" customHeight="1">
      <c r="A15" s="36">
        <v>3</v>
      </c>
      <c r="B15" s="36">
        <v>1</v>
      </c>
      <c r="C15" s="42" t="s">
        <v>43</v>
      </c>
      <c r="D15" s="44">
        <v>18936.41</v>
      </c>
      <c r="E15" s="41">
        <v>21237.27</v>
      </c>
      <c r="F15" s="46">
        <f>(D15-E15)/E15</f>
        <v>-0.10834066713847874</v>
      </c>
      <c r="G15" s="44">
        <v>3852</v>
      </c>
      <c r="H15" s="41">
        <v>207</v>
      </c>
      <c r="I15" s="41">
        <f>G15/H15</f>
        <v>18.608695652173914</v>
      </c>
      <c r="J15" s="41">
        <v>12</v>
      </c>
      <c r="K15" s="41">
        <v>5</v>
      </c>
      <c r="L15" s="44">
        <v>200229</v>
      </c>
      <c r="M15" s="44">
        <v>42940</v>
      </c>
      <c r="N15" s="40">
        <v>44078</v>
      </c>
      <c r="O15" s="37" t="s">
        <v>40</v>
      </c>
      <c r="P15" s="35"/>
      <c r="Q15" s="34"/>
      <c r="R15" s="34"/>
      <c r="S15" s="35"/>
      <c r="T15" s="34"/>
      <c r="U15" s="34"/>
      <c r="W15" s="34"/>
      <c r="X15" s="34"/>
      <c r="Y15" s="32"/>
      <c r="Z15" s="32"/>
    </row>
    <row r="16" spans="1:26" s="33" customFormat="1" ht="25.35" customHeight="1">
      <c r="A16" s="36">
        <v>4</v>
      </c>
      <c r="B16" s="36">
        <v>3</v>
      </c>
      <c r="C16" s="42" t="s">
        <v>47</v>
      </c>
      <c r="D16" s="44">
        <v>12135</v>
      </c>
      <c r="E16" s="41">
        <v>15655</v>
      </c>
      <c r="F16" s="46">
        <f>(D16-E16)/E16</f>
        <v>-0.22484829128074096</v>
      </c>
      <c r="G16" s="44">
        <v>1948</v>
      </c>
      <c r="H16" s="41" t="s">
        <v>29</v>
      </c>
      <c r="I16" s="41" t="s">
        <v>29</v>
      </c>
      <c r="J16" s="41">
        <v>9</v>
      </c>
      <c r="K16" s="41">
        <v>4</v>
      </c>
      <c r="L16" s="44">
        <v>117282</v>
      </c>
      <c r="M16" s="44">
        <v>19396</v>
      </c>
      <c r="N16" s="40">
        <v>44085</v>
      </c>
      <c r="O16" s="37" t="s">
        <v>30</v>
      </c>
      <c r="P16" s="35"/>
      <c r="Q16" s="34"/>
      <c r="R16" s="34"/>
      <c r="S16" s="35"/>
      <c r="T16" s="34"/>
      <c r="U16" s="34"/>
      <c r="V16" s="35"/>
      <c r="W16" s="34"/>
      <c r="X16" s="35"/>
      <c r="Y16" s="32"/>
      <c r="Z16" s="34"/>
    </row>
    <row r="17" spans="1:27" s="33" customFormat="1" ht="25.35" customHeight="1">
      <c r="A17" s="36">
        <v>5</v>
      </c>
      <c r="B17" s="36">
        <v>9</v>
      </c>
      <c r="C17" s="42" t="s">
        <v>39</v>
      </c>
      <c r="D17" s="44">
        <v>11435.09</v>
      </c>
      <c r="E17" s="44">
        <v>7402.81</v>
      </c>
      <c r="F17" s="46">
        <f>(D17-E17)/E17</f>
        <v>0.54469586548891569</v>
      </c>
      <c r="G17" s="44">
        <v>1813</v>
      </c>
      <c r="H17" s="41">
        <v>74</v>
      </c>
      <c r="I17" s="41">
        <f>G17/H17</f>
        <v>24.5</v>
      </c>
      <c r="J17" s="41">
        <v>8</v>
      </c>
      <c r="K17" s="41">
        <v>8</v>
      </c>
      <c r="L17" s="44">
        <v>187141.2</v>
      </c>
      <c r="M17" s="44">
        <v>30626</v>
      </c>
      <c r="N17" s="40">
        <v>44057</v>
      </c>
      <c r="O17" s="37" t="s">
        <v>34</v>
      </c>
      <c r="P17" s="35"/>
      <c r="Q17" s="34"/>
      <c r="R17" s="34"/>
      <c r="S17" s="35"/>
      <c r="T17" s="34"/>
      <c r="U17" s="34"/>
      <c r="V17" s="35"/>
      <c r="W17" s="34"/>
      <c r="X17" s="35"/>
      <c r="Y17" s="32"/>
      <c r="Z17" s="34"/>
    </row>
    <row r="18" spans="1:27" s="33" customFormat="1" ht="25.35" customHeight="1">
      <c r="A18" s="36">
        <v>6</v>
      </c>
      <c r="B18" s="54" t="s">
        <v>36</v>
      </c>
      <c r="C18" s="42" t="s">
        <v>74</v>
      </c>
      <c r="D18" s="44">
        <v>11156.18</v>
      </c>
      <c r="E18" s="41" t="s">
        <v>29</v>
      </c>
      <c r="F18" s="41" t="s">
        <v>29</v>
      </c>
      <c r="G18" s="44">
        <v>1865</v>
      </c>
      <c r="H18" s="41">
        <v>162</v>
      </c>
      <c r="I18" s="41">
        <f>G18/H18</f>
        <v>11.512345679012345</v>
      </c>
      <c r="J18" s="41">
        <v>15</v>
      </c>
      <c r="K18" s="41">
        <v>1</v>
      </c>
      <c r="L18" s="44">
        <v>11156</v>
      </c>
      <c r="M18" s="44">
        <v>1865</v>
      </c>
      <c r="N18" s="40">
        <v>44106</v>
      </c>
      <c r="O18" s="37" t="s">
        <v>37</v>
      </c>
      <c r="P18" s="35"/>
      <c r="Q18" s="34"/>
      <c r="R18" s="34"/>
      <c r="S18" s="35"/>
      <c r="T18" s="34"/>
      <c r="U18" s="34"/>
      <c r="V18" s="35"/>
      <c r="W18" s="34"/>
      <c r="X18" s="34"/>
      <c r="Y18" s="32"/>
      <c r="Z18" s="34"/>
    </row>
    <row r="19" spans="1:27" s="33" customFormat="1" ht="25.35" customHeight="1">
      <c r="A19" s="36">
        <v>7</v>
      </c>
      <c r="B19" s="36">
        <v>4</v>
      </c>
      <c r="C19" s="42" t="s">
        <v>51</v>
      </c>
      <c r="D19" s="44">
        <v>10335.120000000001</v>
      </c>
      <c r="E19" s="41">
        <v>14584</v>
      </c>
      <c r="F19" s="46">
        <f>(D19-E19)/E19</f>
        <v>-0.29133845309928685</v>
      </c>
      <c r="G19" s="44">
        <v>2072</v>
      </c>
      <c r="H19" s="41">
        <v>156</v>
      </c>
      <c r="I19" s="41">
        <f>G19/H19</f>
        <v>13.282051282051283</v>
      </c>
      <c r="J19" s="41">
        <v>12</v>
      </c>
      <c r="K19" s="41">
        <v>3</v>
      </c>
      <c r="L19" s="44">
        <v>54760.47</v>
      </c>
      <c r="M19" s="44">
        <v>11415</v>
      </c>
      <c r="N19" s="40">
        <v>44092</v>
      </c>
      <c r="O19" s="37" t="s">
        <v>32</v>
      </c>
      <c r="P19" s="35"/>
      <c r="Q19" s="34"/>
      <c r="R19" s="34"/>
      <c r="S19" s="35"/>
      <c r="T19" s="34"/>
      <c r="U19" s="34"/>
      <c r="V19" s="35"/>
      <c r="W19" s="32"/>
      <c r="X19" s="32"/>
      <c r="Y19" s="32"/>
      <c r="Z19" s="34"/>
    </row>
    <row r="20" spans="1:27" s="33" customFormat="1" ht="25.35" customHeight="1">
      <c r="A20" s="36">
        <v>8</v>
      </c>
      <c r="B20" s="36">
        <v>5</v>
      </c>
      <c r="C20" s="42" t="s">
        <v>52</v>
      </c>
      <c r="D20" s="44">
        <v>8354.52</v>
      </c>
      <c r="E20" s="41">
        <v>10371.34</v>
      </c>
      <c r="F20" s="46">
        <f>(D20-E20)/E20</f>
        <v>-0.19446088933541852</v>
      </c>
      <c r="G20" s="44">
        <v>1306</v>
      </c>
      <c r="H20" s="41">
        <v>76</v>
      </c>
      <c r="I20" s="41">
        <f>G20/H20</f>
        <v>17.184210526315791</v>
      </c>
      <c r="J20" s="41">
        <v>8</v>
      </c>
      <c r="K20" s="41">
        <v>3</v>
      </c>
      <c r="L20" s="44">
        <v>43840.68</v>
      </c>
      <c r="M20" s="44">
        <v>7269</v>
      </c>
      <c r="N20" s="40">
        <v>44092</v>
      </c>
      <c r="O20" s="37" t="s">
        <v>34</v>
      </c>
      <c r="P20" s="35"/>
      <c r="Q20" s="34"/>
      <c r="S20" s="35"/>
      <c r="T20" s="34"/>
      <c r="U20" s="34"/>
      <c r="V20" s="35"/>
      <c r="W20" s="34"/>
      <c r="X20" s="34"/>
      <c r="Y20" s="34"/>
      <c r="Z20" s="7"/>
      <c r="AA20" s="34"/>
    </row>
    <row r="21" spans="1:27" s="33" customFormat="1" ht="25.35" customHeight="1">
      <c r="A21" s="36">
        <v>9</v>
      </c>
      <c r="B21" s="54" t="s">
        <v>36</v>
      </c>
      <c r="C21" s="42" t="s">
        <v>75</v>
      </c>
      <c r="D21" s="44">
        <v>6852</v>
      </c>
      <c r="E21" s="41" t="s">
        <v>29</v>
      </c>
      <c r="F21" s="41" t="s">
        <v>29</v>
      </c>
      <c r="G21" s="44">
        <v>1279</v>
      </c>
      <c r="H21" s="41">
        <v>64</v>
      </c>
      <c r="I21" s="41">
        <f>G21/H21</f>
        <v>19.984375</v>
      </c>
      <c r="J21" s="41">
        <v>14</v>
      </c>
      <c r="K21" s="41">
        <v>1</v>
      </c>
      <c r="L21" s="44">
        <v>6852</v>
      </c>
      <c r="M21" s="44">
        <v>1279</v>
      </c>
      <c r="N21" s="40">
        <v>44106</v>
      </c>
      <c r="O21" s="25" t="s">
        <v>76</v>
      </c>
      <c r="P21" s="57"/>
      <c r="Q21" s="34"/>
      <c r="R21" s="34"/>
      <c r="S21" s="35"/>
      <c r="T21" s="34"/>
      <c r="U21" s="34"/>
      <c r="V21" s="35"/>
      <c r="W21" s="34"/>
      <c r="X21" s="32"/>
      <c r="Y21" s="32"/>
      <c r="Z21" s="34"/>
    </row>
    <row r="22" spans="1:27" s="33" customFormat="1" ht="25.35" customHeight="1">
      <c r="A22" s="36">
        <v>10</v>
      </c>
      <c r="B22" s="36">
        <v>10</v>
      </c>
      <c r="C22" s="42" t="s">
        <v>61</v>
      </c>
      <c r="D22" s="44">
        <v>6587</v>
      </c>
      <c r="E22" s="41">
        <v>7255</v>
      </c>
      <c r="F22" s="46">
        <f>(D22-E22)/E22</f>
        <v>-9.2074431426602349E-2</v>
      </c>
      <c r="G22" s="44">
        <v>1075</v>
      </c>
      <c r="H22" s="41" t="s">
        <v>29</v>
      </c>
      <c r="I22" s="41" t="s">
        <v>29</v>
      </c>
      <c r="J22" s="41">
        <v>6</v>
      </c>
      <c r="K22" s="41">
        <v>2</v>
      </c>
      <c r="L22" s="44">
        <v>13842</v>
      </c>
      <c r="M22" s="44">
        <v>2538</v>
      </c>
      <c r="N22" s="40">
        <v>44099</v>
      </c>
      <c r="O22" s="37" t="s">
        <v>30</v>
      </c>
      <c r="P22" s="35"/>
      <c r="Q22" s="34"/>
      <c r="R22" s="34"/>
      <c r="S22" s="35"/>
      <c r="T22" s="34"/>
      <c r="U22" s="34"/>
      <c r="V22" s="35"/>
      <c r="W22" s="34"/>
      <c r="X22" s="34"/>
      <c r="Y22" s="35"/>
      <c r="Z22" s="32"/>
    </row>
    <row r="23" spans="1:27" s="33" customFormat="1" ht="25.35" customHeight="1">
      <c r="A23" s="15"/>
      <c r="B23" s="15"/>
      <c r="C23" s="38" t="s">
        <v>28</v>
      </c>
      <c r="D23" s="39">
        <f>SUM(D13:D22)</f>
        <v>142109.96000000002</v>
      </c>
      <c r="E23" s="39">
        <f t="shared" ref="E23:G23" si="0">SUM(E13:E22)</f>
        <v>95457.5</v>
      </c>
      <c r="F23" s="48">
        <f>(D23-E23)/E23</f>
        <v>0.48872492994264483</v>
      </c>
      <c r="G23" s="39">
        <f t="shared" si="0"/>
        <v>25452</v>
      </c>
      <c r="H23" s="39"/>
      <c r="I23" s="18"/>
      <c r="J23" s="17"/>
      <c r="K23" s="19"/>
      <c r="L23" s="20"/>
      <c r="M23" s="24"/>
      <c r="N23" s="21"/>
      <c r="O23" s="25"/>
      <c r="P23" s="35"/>
    </row>
    <row r="24" spans="1:27" s="33" customFormat="1" ht="14.1" customHeight="1">
      <c r="A24" s="13"/>
      <c r="B24" s="22"/>
      <c r="C24" s="14"/>
      <c r="D24" s="23"/>
      <c r="E24" s="23"/>
      <c r="F24" s="26"/>
      <c r="G24" s="23"/>
      <c r="H24" s="23"/>
      <c r="I24" s="23"/>
      <c r="J24" s="23"/>
      <c r="K24" s="23"/>
      <c r="L24" s="23"/>
      <c r="M24" s="23"/>
      <c r="N24" s="27"/>
      <c r="O24" s="12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33" customFormat="1" ht="25.35" customHeight="1">
      <c r="A25" s="36">
        <v>10</v>
      </c>
      <c r="B25" s="36">
        <v>6</v>
      </c>
      <c r="C25" s="42" t="s">
        <v>60</v>
      </c>
      <c r="D25" s="44">
        <v>6509.68</v>
      </c>
      <c r="E25" s="41">
        <v>9855.2999999999993</v>
      </c>
      <c r="F25" s="46">
        <f>(D25-E25)/E25</f>
        <v>-0.33947419155175379</v>
      </c>
      <c r="G25" s="44">
        <v>1372</v>
      </c>
      <c r="H25" s="41">
        <v>144</v>
      </c>
      <c r="I25" s="41">
        <f>G25/H25</f>
        <v>9.5277777777777786</v>
      </c>
      <c r="J25" s="41">
        <v>12</v>
      </c>
      <c r="K25" s="41">
        <v>2</v>
      </c>
      <c r="L25" s="44">
        <v>16379.98</v>
      </c>
      <c r="M25" s="44">
        <v>3578</v>
      </c>
      <c r="N25" s="40">
        <v>44099</v>
      </c>
      <c r="O25" s="25" t="s">
        <v>33</v>
      </c>
      <c r="P25" s="35"/>
      <c r="Q25" s="34"/>
      <c r="R25" s="34"/>
      <c r="S25" s="35"/>
      <c r="T25" s="34"/>
      <c r="U25" s="34"/>
      <c r="V25" s="35"/>
      <c r="W25" s="32"/>
      <c r="X25" s="34"/>
      <c r="Y25" s="32"/>
      <c r="Z25" s="32"/>
    </row>
    <row r="26" spans="1:27" s="33" customFormat="1" ht="25.35" customHeight="1">
      <c r="A26" s="36">
        <v>12</v>
      </c>
      <c r="B26" s="36">
        <v>8</v>
      </c>
      <c r="C26" s="42" t="s">
        <v>58</v>
      </c>
      <c r="D26" s="44">
        <v>4415.92</v>
      </c>
      <c r="E26" s="41">
        <v>7501.86</v>
      </c>
      <c r="F26" s="46">
        <f>(D26-E26)/E26</f>
        <v>-0.41135665021741269</v>
      </c>
      <c r="G26" s="44">
        <v>776</v>
      </c>
      <c r="H26" s="41">
        <v>61</v>
      </c>
      <c r="I26" s="41">
        <f t="shared" ref="I26:I34" si="1">G26/H26</f>
        <v>12.721311475409836</v>
      </c>
      <c r="J26" s="41">
        <v>9</v>
      </c>
      <c r="K26" s="41">
        <v>2</v>
      </c>
      <c r="L26" s="44">
        <v>12609.88</v>
      </c>
      <c r="M26" s="44">
        <v>2406</v>
      </c>
      <c r="N26" s="40">
        <v>44099</v>
      </c>
      <c r="O26" s="37" t="s">
        <v>34</v>
      </c>
      <c r="P26" s="35"/>
      <c r="Q26" s="34"/>
      <c r="R26" s="34"/>
      <c r="S26" s="35"/>
      <c r="T26" s="34"/>
      <c r="U26" s="34"/>
      <c r="V26" s="35"/>
      <c r="W26" s="34"/>
      <c r="X26" s="32"/>
      <c r="Y26" s="32"/>
      <c r="Z26" s="34"/>
    </row>
    <row r="27" spans="1:27" s="33" customFormat="1" ht="25.35" customHeight="1">
      <c r="A27" s="36">
        <v>13</v>
      </c>
      <c r="B27" s="36">
        <v>12</v>
      </c>
      <c r="C27" s="42" t="s">
        <v>48</v>
      </c>
      <c r="D27" s="44">
        <v>4349.62</v>
      </c>
      <c r="E27" s="41">
        <v>5575.16</v>
      </c>
      <c r="F27" s="46">
        <f>(D27-E27)/E27</f>
        <v>-0.21982149391228234</v>
      </c>
      <c r="G27" s="44">
        <v>744</v>
      </c>
      <c r="H27" s="41">
        <v>58</v>
      </c>
      <c r="I27" s="41">
        <f t="shared" si="1"/>
        <v>12.827586206896552</v>
      </c>
      <c r="J27" s="41">
        <v>6</v>
      </c>
      <c r="K27" s="41">
        <v>4</v>
      </c>
      <c r="L27" s="44">
        <v>37273</v>
      </c>
      <c r="M27" s="44">
        <v>6280</v>
      </c>
      <c r="N27" s="40">
        <v>44085</v>
      </c>
      <c r="O27" s="37" t="s">
        <v>31</v>
      </c>
      <c r="P27" s="35"/>
      <c r="Q27" s="34"/>
      <c r="R27" s="34"/>
      <c r="S27" s="35"/>
      <c r="T27" s="34"/>
      <c r="U27" s="34"/>
      <c r="V27" s="35"/>
      <c r="W27" s="32"/>
      <c r="X27" s="32"/>
      <c r="Y27" s="32"/>
      <c r="Z27" s="34"/>
    </row>
    <row r="28" spans="1:27" s="33" customFormat="1" ht="25.35" customHeight="1">
      <c r="A28" s="36">
        <v>14</v>
      </c>
      <c r="B28" s="36">
        <v>11</v>
      </c>
      <c r="C28" s="42" t="s">
        <v>56</v>
      </c>
      <c r="D28" s="44">
        <v>3507.25</v>
      </c>
      <c r="E28" s="41">
        <v>6851.34</v>
      </c>
      <c r="F28" s="46">
        <f>(D28-E28)/E28</f>
        <v>-0.4880928402327136</v>
      </c>
      <c r="G28" s="44">
        <v>637</v>
      </c>
      <c r="H28" s="41">
        <v>53</v>
      </c>
      <c r="I28" s="41">
        <f t="shared" si="1"/>
        <v>12.018867924528301</v>
      </c>
      <c r="J28" s="41">
        <v>12</v>
      </c>
      <c r="K28" s="41">
        <v>2</v>
      </c>
      <c r="L28" s="44">
        <v>10635</v>
      </c>
      <c r="M28" s="44">
        <v>2189</v>
      </c>
      <c r="N28" s="40">
        <v>44099</v>
      </c>
      <c r="O28" s="37" t="s">
        <v>37</v>
      </c>
      <c r="P28" s="35"/>
      <c r="Q28" s="34"/>
      <c r="R28" s="34"/>
      <c r="S28" s="35"/>
      <c r="T28" s="34"/>
      <c r="U28" s="34"/>
      <c r="V28" s="35"/>
      <c r="W28" s="32"/>
      <c r="X28" s="32"/>
      <c r="Y28" s="32"/>
      <c r="Z28" s="34"/>
    </row>
    <row r="29" spans="1:27" s="33" customFormat="1" ht="25.35" customHeight="1">
      <c r="A29" s="36">
        <v>15</v>
      </c>
      <c r="B29" s="54" t="s">
        <v>79</v>
      </c>
      <c r="C29" s="42" t="s">
        <v>80</v>
      </c>
      <c r="D29" s="44">
        <v>2360</v>
      </c>
      <c r="E29" s="41" t="s">
        <v>29</v>
      </c>
      <c r="F29" s="41" t="s">
        <v>29</v>
      </c>
      <c r="G29" s="44">
        <v>490</v>
      </c>
      <c r="H29" s="41">
        <v>7</v>
      </c>
      <c r="I29" s="41">
        <f t="shared" si="1"/>
        <v>70</v>
      </c>
      <c r="J29" s="41">
        <v>7</v>
      </c>
      <c r="K29" s="41">
        <v>0</v>
      </c>
      <c r="L29" s="44">
        <v>2360.08</v>
      </c>
      <c r="M29" s="44">
        <v>490</v>
      </c>
      <c r="N29" s="40" t="s">
        <v>81</v>
      </c>
      <c r="O29" s="37" t="s">
        <v>34</v>
      </c>
      <c r="P29" s="35"/>
      <c r="Q29" s="34"/>
      <c r="R29" s="34"/>
      <c r="S29" s="35"/>
      <c r="T29" s="34"/>
      <c r="U29" s="34"/>
      <c r="V29" s="35"/>
      <c r="W29" s="32"/>
      <c r="X29" s="32"/>
      <c r="Y29" s="32"/>
      <c r="Z29" s="34"/>
    </row>
    <row r="30" spans="1:27" s="33" customFormat="1" ht="25.35" customHeight="1">
      <c r="A30" s="36">
        <v>16</v>
      </c>
      <c r="B30" s="36">
        <v>7</v>
      </c>
      <c r="C30" s="42" t="s">
        <v>62</v>
      </c>
      <c r="D30" s="44">
        <v>2236.1999999999998</v>
      </c>
      <c r="E30" s="41">
        <v>7612.88</v>
      </c>
      <c r="F30" s="46">
        <f>(D30-E30)/E30</f>
        <v>-0.70626096825380147</v>
      </c>
      <c r="G30" s="44">
        <v>408</v>
      </c>
      <c r="H30" s="41">
        <v>48</v>
      </c>
      <c r="I30" s="41">
        <f t="shared" si="1"/>
        <v>8.5</v>
      </c>
      <c r="J30" s="41">
        <v>8</v>
      </c>
      <c r="K30" s="41">
        <v>2</v>
      </c>
      <c r="L30" s="44">
        <v>9849.08</v>
      </c>
      <c r="M30" s="44">
        <v>1970</v>
      </c>
      <c r="N30" s="40">
        <v>44099</v>
      </c>
      <c r="O30" s="37" t="s">
        <v>33</v>
      </c>
      <c r="P30" s="35"/>
      <c r="Q30" s="34"/>
      <c r="R30" s="34"/>
      <c r="S30" s="35"/>
      <c r="T30" s="34"/>
      <c r="U30" s="34"/>
      <c r="V30" s="35"/>
      <c r="W30" s="32"/>
      <c r="X30" s="32"/>
      <c r="Y30" s="32"/>
      <c r="Z30" s="34"/>
    </row>
    <row r="31" spans="1:27" s="33" customFormat="1" ht="25.35" customHeight="1">
      <c r="A31" s="36">
        <v>18</v>
      </c>
      <c r="B31" s="54" t="s">
        <v>36</v>
      </c>
      <c r="C31" s="42" t="s">
        <v>77</v>
      </c>
      <c r="D31" s="44">
        <v>2027.9</v>
      </c>
      <c r="E31" s="41" t="s">
        <v>29</v>
      </c>
      <c r="F31" s="41" t="s">
        <v>29</v>
      </c>
      <c r="G31" s="44">
        <v>501</v>
      </c>
      <c r="H31" s="41">
        <v>18</v>
      </c>
      <c r="I31" s="41">
        <f>G31/H31</f>
        <v>27.833333333333332</v>
      </c>
      <c r="J31" s="41">
        <v>4</v>
      </c>
      <c r="K31" s="41">
        <v>1</v>
      </c>
      <c r="L31" s="44">
        <v>2027.9</v>
      </c>
      <c r="M31" s="44">
        <v>501</v>
      </c>
      <c r="N31" s="40">
        <v>44106</v>
      </c>
      <c r="O31" s="37" t="s">
        <v>76</v>
      </c>
      <c r="P31" s="57"/>
      <c r="Q31" s="34"/>
      <c r="R31" s="34"/>
      <c r="S31" s="35"/>
      <c r="T31" s="34"/>
      <c r="U31" s="34"/>
      <c r="V31" s="35"/>
      <c r="W31" s="32"/>
      <c r="X31" s="34"/>
      <c r="Y31" s="32"/>
      <c r="Z31" s="32"/>
    </row>
    <row r="32" spans="1:27" s="33" customFormat="1" ht="25.35" customHeight="1">
      <c r="A32" s="36">
        <v>17</v>
      </c>
      <c r="B32" s="36">
        <v>13</v>
      </c>
      <c r="C32" s="42" t="s">
        <v>63</v>
      </c>
      <c r="D32" s="44">
        <v>1801.29</v>
      </c>
      <c r="E32" s="41">
        <v>5183.84</v>
      </c>
      <c r="F32" s="46">
        <f>(D32-E32)/E32</f>
        <v>-0.65251821043859382</v>
      </c>
      <c r="G32" s="44">
        <v>352</v>
      </c>
      <c r="H32" s="41">
        <v>50</v>
      </c>
      <c r="I32" s="41">
        <f t="shared" si="1"/>
        <v>7.04</v>
      </c>
      <c r="J32" s="41">
        <v>6</v>
      </c>
      <c r="K32" s="41">
        <v>2</v>
      </c>
      <c r="L32" s="44">
        <v>6985.13</v>
      </c>
      <c r="M32" s="44">
        <v>1377</v>
      </c>
      <c r="N32" s="40">
        <v>44099</v>
      </c>
      <c r="O32" s="37" t="s">
        <v>64</v>
      </c>
      <c r="P32" s="35"/>
      <c r="Q32" s="34"/>
      <c r="S32" s="35"/>
      <c r="T32" s="34"/>
      <c r="U32" s="34"/>
      <c r="V32" s="35"/>
      <c r="W32" s="34"/>
      <c r="X32" s="34"/>
      <c r="Y32" s="7"/>
      <c r="Z32" s="34"/>
      <c r="AA32" s="34"/>
    </row>
    <row r="33" spans="1:27" s="33" customFormat="1" ht="25.35" customHeight="1">
      <c r="A33" s="36">
        <v>19</v>
      </c>
      <c r="B33" s="54" t="s">
        <v>79</v>
      </c>
      <c r="C33" s="42" t="s">
        <v>82</v>
      </c>
      <c r="D33" s="45">
        <v>939.9</v>
      </c>
      <c r="E33" s="41" t="s">
        <v>29</v>
      </c>
      <c r="F33" s="41" t="s">
        <v>29</v>
      </c>
      <c r="G33" s="44">
        <v>192</v>
      </c>
      <c r="H33" s="41">
        <v>5</v>
      </c>
      <c r="I33" s="41">
        <f t="shared" si="1"/>
        <v>38.4</v>
      </c>
      <c r="J33" s="41">
        <v>5</v>
      </c>
      <c r="K33" s="41">
        <v>0</v>
      </c>
      <c r="L33" s="45">
        <v>940</v>
      </c>
      <c r="M33" s="44">
        <v>192</v>
      </c>
      <c r="N33" s="40" t="s">
        <v>81</v>
      </c>
      <c r="O33" s="37" t="s">
        <v>37</v>
      </c>
      <c r="P33" s="35"/>
      <c r="Q33" s="34"/>
      <c r="R33" s="34"/>
      <c r="S33" s="35"/>
      <c r="T33" s="34"/>
      <c r="U33" s="34"/>
      <c r="V33" s="34"/>
      <c r="W33" s="7"/>
      <c r="X33" s="34"/>
      <c r="Y33" s="32"/>
      <c r="Z33" s="34"/>
    </row>
    <row r="34" spans="1:27" s="33" customFormat="1" ht="25.35" customHeight="1">
      <c r="A34" s="36">
        <v>20</v>
      </c>
      <c r="B34" s="36">
        <v>15</v>
      </c>
      <c r="C34" s="42" t="s">
        <v>49</v>
      </c>
      <c r="D34" s="45">
        <v>921.98</v>
      </c>
      <c r="E34" s="41">
        <v>1733.08</v>
      </c>
      <c r="F34" s="46">
        <f>(D34-E34)/E34</f>
        <v>-0.46801070925750682</v>
      </c>
      <c r="G34" s="44">
        <v>228</v>
      </c>
      <c r="H34" s="41">
        <v>20</v>
      </c>
      <c r="I34" s="41">
        <f t="shared" si="1"/>
        <v>11.4</v>
      </c>
      <c r="J34" s="41">
        <v>6</v>
      </c>
      <c r="K34" s="41">
        <v>4</v>
      </c>
      <c r="L34" s="44">
        <v>17605.009999999998</v>
      </c>
      <c r="M34" s="44">
        <v>3325</v>
      </c>
      <c r="N34" s="40">
        <v>44085</v>
      </c>
      <c r="O34" s="37" t="s">
        <v>50</v>
      </c>
      <c r="P34" s="35"/>
      <c r="Q34" s="34"/>
      <c r="S34" s="35"/>
      <c r="T34" s="34"/>
      <c r="U34" s="34"/>
      <c r="V34" s="35"/>
      <c r="W34" s="34"/>
      <c r="X34" s="34"/>
      <c r="Y34" s="34"/>
      <c r="Z34" s="7"/>
      <c r="AA34" s="34"/>
    </row>
    <row r="35" spans="1:27" s="33" customFormat="1" ht="25.35" customHeight="1">
      <c r="A35" s="15"/>
      <c r="B35" s="15"/>
      <c r="C35" s="38" t="s">
        <v>35</v>
      </c>
      <c r="D35" s="39">
        <f>SUM(D23:D34)</f>
        <v>171179.70000000004</v>
      </c>
      <c r="E35" s="39">
        <f t="shared" ref="E35:G35" si="2">SUM(E23:E34)</f>
        <v>139770.96</v>
      </c>
      <c r="F35" s="48">
        <f>(D35-E35)/E35</f>
        <v>0.22471577786973812</v>
      </c>
      <c r="G35" s="39">
        <f t="shared" si="2"/>
        <v>31152</v>
      </c>
      <c r="H35" s="39"/>
      <c r="I35" s="18"/>
      <c r="J35" s="17"/>
      <c r="K35" s="19"/>
      <c r="L35" s="20"/>
      <c r="M35" s="24"/>
      <c r="N35" s="21"/>
      <c r="O35" s="25"/>
      <c r="P35" s="35"/>
    </row>
    <row r="36" spans="1:27" s="33" customFormat="1" ht="14.1" customHeight="1">
      <c r="A36" s="13"/>
      <c r="B36" s="22"/>
      <c r="C36" s="14"/>
      <c r="D36" s="23"/>
      <c r="E36" s="23"/>
      <c r="F36" s="26"/>
      <c r="G36" s="23"/>
      <c r="H36" s="23"/>
      <c r="I36" s="23"/>
      <c r="J36" s="23"/>
      <c r="K36" s="23"/>
      <c r="L36" s="23"/>
      <c r="M36" s="23"/>
      <c r="N36" s="27"/>
      <c r="O36" s="12"/>
    </row>
    <row r="37" spans="1:27" s="33" customFormat="1" ht="25.35" customHeight="1">
      <c r="A37" s="36">
        <v>21</v>
      </c>
      <c r="B37" s="52">
        <v>22</v>
      </c>
      <c r="C37" s="42" t="s">
        <v>57</v>
      </c>
      <c r="D37" s="44">
        <v>407</v>
      </c>
      <c r="E37" s="41">
        <v>262</v>
      </c>
      <c r="F37" s="46">
        <f>(D37-E37)/E37</f>
        <v>0.55343511450381677</v>
      </c>
      <c r="G37" s="44">
        <v>63</v>
      </c>
      <c r="H37" s="41">
        <v>5</v>
      </c>
      <c r="I37" s="41">
        <f t="shared" ref="I37:I46" si="3">G37/H37</f>
        <v>12.6</v>
      </c>
      <c r="J37" s="41">
        <v>1</v>
      </c>
      <c r="K37" s="41" t="s">
        <v>29</v>
      </c>
      <c r="L37" s="44">
        <v>48216.53</v>
      </c>
      <c r="M37" s="44">
        <v>8985</v>
      </c>
      <c r="N37" s="40">
        <v>43805</v>
      </c>
      <c r="O37" s="37" t="s">
        <v>33</v>
      </c>
      <c r="P37" s="35"/>
      <c r="Q37" s="34"/>
      <c r="S37" s="35"/>
      <c r="T37" s="34"/>
      <c r="U37" s="34"/>
      <c r="V37" s="35"/>
      <c r="W37" s="34"/>
      <c r="X37" s="34"/>
      <c r="Y37" s="34"/>
      <c r="Z37" s="7"/>
      <c r="AA37" s="34"/>
    </row>
    <row r="38" spans="1:27" s="33" customFormat="1" ht="25.35" customHeight="1">
      <c r="A38" s="36">
        <v>22</v>
      </c>
      <c r="B38" s="36">
        <v>17</v>
      </c>
      <c r="C38" s="42" t="s">
        <v>44</v>
      </c>
      <c r="D38" s="44">
        <v>377.04</v>
      </c>
      <c r="E38" s="44">
        <v>711</v>
      </c>
      <c r="F38" s="46">
        <f>(D38-E38)/E38</f>
        <v>-0.46970464135021095</v>
      </c>
      <c r="G38" s="44">
        <v>63</v>
      </c>
      <c r="H38" s="41">
        <v>5</v>
      </c>
      <c r="I38" s="41">
        <f t="shared" si="3"/>
        <v>12.6</v>
      </c>
      <c r="J38" s="41">
        <v>1</v>
      </c>
      <c r="K38" s="41">
        <v>6</v>
      </c>
      <c r="L38" s="45">
        <v>34904</v>
      </c>
      <c r="M38" s="45">
        <v>6311</v>
      </c>
      <c r="N38" s="40">
        <v>44071</v>
      </c>
      <c r="O38" s="37" t="s">
        <v>37</v>
      </c>
      <c r="R38" s="35"/>
      <c r="S38" s="34"/>
      <c r="T38" s="34"/>
      <c r="U38" s="34"/>
      <c r="V38" s="34"/>
      <c r="W38" s="34"/>
      <c r="X38" s="7"/>
      <c r="Y38" s="34"/>
      <c r="Z38" s="35"/>
    </row>
    <row r="39" spans="1:27" s="33" customFormat="1" ht="25.35" customHeight="1">
      <c r="A39" s="36">
        <v>23</v>
      </c>
      <c r="B39" s="47">
        <v>14</v>
      </c>
      <c r="C39" s="42" t="s">
        <v>53</v>
      </c>
      <c r="D39" s="44">
        <v>311</v>
      </c>
      <c r="E39" s="41">
        <v>1812.1</v>
      </c>
      <c r="F39" s="46">
        <f>(D39-E39)/E39</f>
        <v>-0.82837591744384964</v>
      </c>
      <c r="G39" s="44">
        <v>64</v>
      </c>
      <c r="H39" s="41">
        <v>9</v>
      </c>
      <c r="I39" s="41">
        <f t="shared" si="3"/>
        <v>7.1111111111111107</v>
      </c>
      <c r="J39" s="41">
        <v>2</v>
      </c>
      <c r="K39" s="41">
        <v>3</v>
      </c>
      <c r="L39" s="44">
        <v>9728.32</v>
      </c>
      <c r="M39" s="44">
        <v>1737</v>
      </c>
      <c r="N39" s="40">
        <v>44092</v>
      </c>
      <c r="O39" s="37" t="s">
        <v>33</v>
      </c>
      <c r="P39" s="35"/>
      <c r="Q39" s="34"/>
      <c r="S39" s="35"/>
      <c r="T39" s="34"/>
      <c r="U39" s="34"/>
      <c r="V39" s="35"/>
      <c r="W39" s="34"/>
      <c r="X39" s="34"/>
      <c r="Y39" s="34"/>
      <c r="Z39" s="7"/>
    </row>
    <row r="40" spans="1:27" s="33" customFormat="1" ht="25.35" customHeight="1">
      <c r="A40" s="36">
        <v>24</v>
      </c>
      <c r="B40" s="41" t="s">
        <v>29</v>
      </c>
      <c r="C40" s="42" t="s">
        <v>83</v>
      </c>
      <c r="D40" s="56">
        <v>294</v>
      </c>
      <c r="E40" s="41" t="s">
        <v>29</v>
      </c>
      <c r="F40" s="41" t="s">
        <v>29</v>
      </c>
      <c r="G40" s="44">
        <v>46</v>
      </c>
      <c r="H40" s="41">
        <v>6</v>
      </c>
      <c r="I40" s="41">
        <f t="shared" si="3"/>
        <v>7.666666666666667</v>
      </c>
      <c r="J40" s="41">
        <v>2</v>
      </c>
      <c r="K40" s="41" t="s">
        <v>29</v>
      </c>
      <c r="L40" s="55">
        <v>1980.64</v>
      </c>
      <c r="M40" s="44">
        <v>619</v>
      </c>
      <c r="N40" s="40">
        <v>44064</v>
      </c>
      <c r="O40" s="37" t="s">
        <v>84</v>
      </c>
      <c r="P40" s="35"/>
      <c r="Q40" s="34"/>
      <c r="S40" s="35"/>
      <c r="T40" s="34"/>
      <c r="U40" s="34"/>
      <c r="V40" s="35"/>
      <c r="W40" s="34"/>
      <c r="X40" s="34"/>
      <c r="Y40" s="34"/>
      <c r="Z40" s="7"/>
    </row>
    <row r="41" spans="1:27" s="33" customFormat="1" ht="25.35" customHeight="1">
      <c r="A41" s="36">
        <v>25</v>
      </c>
      <c r="B41" s="36">
        <v>19</v>
      </c>
      <c r="C41" s="42" t="s">
        <v>54</v>
      </c>
      <c r="D41" s="44">
        <v>285.19</v>
      </c>
      <c r="E41" s="41">
        <v>445.37</v>
      </c>
      <c r="F41" s="46">
        <f>(D41-E41)/E41</f>
        <v>-0.35965601634595956</v>
      </c>
      <c r="G41" s="44">
        <v>57</v>
      </c>
      <c r="H41" s="41">
        <v>4</v>
      </c>
      <c r="I41" s="41">
        <f t="shared" si="3"/>
        <v>14.25</v>
      </c>
      <c r="J41" s="41">
        <v>1</v>
      </c>
      <c r="K41" s="41">
        <v>3</v>
      </c>
      <c r="L41" s="53">
        <v>2575.84</v>
      </c>
      <c r="M41" s="44">
        <v>559</v>
      </c>
      <c r="N41" s="40">
        <v>44092</v>
      </c>
      <c r="O41" s="50" t="s">
        <v>55</v>
      </c>
      <c r="P41" s="35"/>
      <c r="Q41" s="34"/>
      <c r="R41" s="34"/>
      <c r="S41" s="35"/>
      <c r="T41" s="34"/>
      <c r="U41" s="34"/>
      <c r="V41" s="35"/>
      <c r="X41" s="32"/>
      <c r="Y41" s="32"/>
      <c r="Z41" s="34"/>
    </row>
    <row r="42" spans="1:27" s="33" customFormat="1" ht="25.35" customHeight="1">
      <c r="A42" s="36">
        <v>26</v>
      </c>
      <c r="B42" s="49" t="s">
        <v>29</v>
      </c>
      <c r="C42" s="42" t="s">
        <v>78</v>
      </c>
      <c r="D42" s="44">
        <v>274</v>
      </c>
      <c r="E42" s="41" t="s">
        <v>29</v>
      </c>
      <c r="F42" s="41" t="s">
        <v>29</v>
      </c>
      <c r="G42" s="44">
        <v>59</v>
      </c>
      <c r="H42" s="41">
        <v>2</v>
      </c>
      <c r="I42" s="41">
        <f t="shared" si="3"/>
        <v>29.5</v>
      </c>
      <c r="J42" s="41">
        <v>1</v>
      </c>
      <c r="K42" s="41" t="s">
        <v>29</v>
      </c>
      <c r="L42" s="44">
        <v>4316</v>
      </c>
      <c r="M42" s="44">
        <v>1147</v>
      </c>
      <c r="N42" s="40">
        <v>42804</v>
      </c>
      <c r="O42" s="37" t="s">
        <v>76</v>
      </c>
      <c r="P42" s="35"/>
      <c r="Q42" s="34"/>
      <c r="S42" s="35"/>
      <c r="T42" s="34"/>
      <c r="U42" s="34"/>
      <c r="V42" s="35"/>
      <c r="W42" s="34"/>
      <c r="X42" s="34"/>
      <c r="Y42" s="7"/>
      <c r="Z42" s="34"/>
    </row>
    <row r="43" spans="1:27" s="33" customFormat="1" ht="25.35" customHeight="1">
      <c r="A43" s="36">
        <v>27</v>
      </c>
      <c r="B43" s="47">
        <v>24</v>
      </c>
      <c r="C43" s="42" t="s">
        <v>41</v>
      </c>
      <c r="D43" s="44">
        <v>255</v>
      </c>
      <c r="E43" s="44">
        <v>168</v>
      </c>
      <c r="F43" s="46">
        <f>(D43-E43)/E43</f>
        <v>0.5178571428571429</v>
      </c>
      <c r="G43" s="44">
        <v>43</v>
      </c>
      <c r="H43" s="41">
        <v>5</v>
      </c>
      <c r="I43" s="41">
        <f t="shared" si="3"/>
        <v>8.6</v>
      </c>
      <c r="J43" s="41">
        <v>1</v>
      </c>
      <c r="K43" s="41">
        <v>8</v>
      </c>
      <c r="L43" s="44">
        <v>35087.86</v>
      </c>
      <c r="M43" s="44">
        <v>6441</v>
      </c>
      <c r="N43" s="40">
        <v>44057</v>
      </c>
      <c r="O43" s="37" t="s">
        <v>33</v>
      </c>
      <c r="P43" s="35"/>
      <c r="Q43" s="34"/>
      <c r="R43" s="34"/>
      <c r="S43" s="35"/>
      <c r="T43" s="34"/>
      <c r="U43" s="34"/>
      <c r="V43" s="34"/>
      <c r="W43" s="7"/>
      <c r="X43" s="34"/>
      <c r="Y43" s="7"/>
      <c r="Z43" s="34"/>
    </row>
    <row r="44" spans="1:27" s="33" customFormat="1" ht="25.35" customHeight="1">
      <c r="A44" s="36">
        <v>28</v>
      </c>
      <c r="B44" s="36">
        <v>16</v>
      </c>
      <c r="C44" s="42" t="s">
        <v>65</v>
      </c>
      <c r="D44" s="44">
        <v>175.5</v>
      </c>
      <c r="E44" s="41">
        <v>781.6</v>
      </c>
      <c r="F44" s="46">
        <f>(D44-E44)/E44</f>
        <v>-0.77546059365404296</v>
      </c>
      <c r="G44" s="44">
        <v>32</v>
      </c>
      <c r="H44" s="41">
        <v>3</v>
      </c>
      <c r="I44" s="41">
        <f t="shared" si="3"/>
        <v>10.666666666666666</v>
      </c>
      <c r="J44" s="41">
        <v>1</v>
      </c>
      <c r="K44" s="41">
        <v>2</v>
      </c>
      <c r="L44" s="44">
        <v>927.1</v>
      </c>
      <c r="M44" s="44">
        <v>229</v>
      </c>
      <c r="N44" s="40">
        <v>44099</v>
      </c>
      <c r="O44" s="37" t="s">
        <v>66</v>
      </c>
      <c r="R44" s="35"/>
      <c r="S44" s="34"/>
      <c r="T44" s="34"/>
      <c r="U44" s="34"/>
      <c r="V44" s="34"/>
      <c r="W44" s="34"/>
      <c r="X44" s="7"/>
      <c r="Y44" s="34"/>
      <c r="Z44" s="35"/>
    </row>
    <row r="45" spans="1:27" s="33" customFormat="1" ht="25.35" customHeight="1">
      <c r="A45" s="36">
        <v>29</v>
      </c>
      <c r="B45" s="36">
        <v>18</v>
      </c>
      <c r="C45" s="42" t="s">
        <v>45</v>
      </c>
      <c r="D45" s="44">
        <v>147</v>
      </c>
      <c r="E45" s="44">
        <v>547.5</v>
      </c>
      <c r="F45" s="46">
        <f>(D45-E45)/E45</f>
        <v>-0.73150684931506849</v>
      </c>
      <c r="G45" s="44">
        <v>25</v>
      </c>
      <c r="H45" s="41">
        <v>6</v>
      </c>
      <c r="I45" s="41">
        <f t="shared" si="3"/>
        <v>4.166666666666667</v>
      </c>
      <c r="J45" s="41">
        <v>3</v>
      </c>
      <c r="K45" s="41">
        <v>6</v>
      </c>
      <c r="L45" s="44">
        <v>17291</v>
      </c>
      <c r="M45" s="44">
        <v>3075</v>
      </c>
      <c r="N45" s="40">
        <v>44071</v>
      </c>
      <c r="O45" s="37" t="s">
        <v>46</v>
      </c>
      <c r="P45" s="35"/>
      <c r="Q45" s="34"/>
      <c r="S45" s="35"/>
      <c r="T45" s="34"/>
      <c r="U45" s="34"/>
      <c r="V45" s="35"/>
      <c r="W45" s="34"/>
      <c r="X45" s="34"/>
      <c r="Y45" s="34"/>
      <c r="Z45" s="7"/>
    </row>
    <row r="46" spans="1:27" s="33" customFormat="1" ht="25.35" customHeight="1">
      <c r="A46" s="36">
        <v>30</v>
      </c>
      <c r="B46" s="36">
        <v>25</v>
      </c>
      <c r="C46" s="42" t="s">
        <v>38</v>
      </c>
      <c r="D46" s="44">
        <v>38</v>
      </c>
      <c r="E46" s="44">
        <v>146.6</v>
      </c>
      <c r="F46" s="46">
        <f>(D46-E46)/E46</f>
        <v>-0.74079126875852663</v>
      </c>
      <c r="G46" s="44">
        <v>12</v>
      </c>
      <c r="H46" s="41">
        <v>1</v>
      </c>
      <c r="I46" s="41">
        <f t="shared" si="3"/>
        <v>12</v>
      </c>
      <c r="J46" s="41">
        <v>1</v>
      </c>
      <c r="K46" s="41">
        <v>9</v>
      </c>
      <c r="L46" s="44">
        <v>15146</v>
      </c>
      <c r="M46" s="44">
        <v>3746</v>
      </c>
      <c r="N46" s="40">
        <v>44050</v>
      </c>
      <c r="O46" s="37" t="s">
        <v>37</v>
      </c>
      <c r="P46" s="35"/>
      <c r="Q46" s="34"/>
      <c r="R46" s="34"/>
      <c r="S46" s="35"/>
      <c r="T46" s="34"/>
      <c r="U46" s="34"/>
      <c r="X46" s="34"/>
      <c r="Y46" s="32"/>
      <c r="Z46" s="32"/>
    </row>
    <row r="47" spans="1:27" ht="25.35" customHeight="1">
      <c r="A47" s="15"/>
      <c r="B47" s="15"/>
      <c r="C47" s="38" t="s">
        <v>59</v>
      </c>
      <c r="D47" s="16">
        <f>SUM(D35:D46)</f>
        <v>173743.43000000005</v>
      </c>
      <c r="E47" s="39">
        <f t="shared" ref="E47:G47" si="4">SUM(E35:E46)</f>
        <v>144645.13</v>
      </c>
      <c r="F47" s="48">
        <f>(D47-E47)/E47</f>
        <v>0.20117027099356918</v>
      </c>
      <c r="G47" s="39">
        <f t="shared" si="4"/>
        <v>31616</v>
      </c>
      <c r="H47" s="16"/>
      <c r="I47" s="18"/>
      <c r="J47" s="17"/>
      <c r="K47" s="19"/>
      <c r="L47" s="20"/>
      <c r="M47" s="24"/>
      <c r="N47" s="21"/>
      <c r="O47" s="25"/>
      <c r="P47" s="33"/>
      <c r="Q47" s="33"/>
      <c r="W47" s="33"/>
    </row>
    <row r="48" spans="1:27" ht="23.1" customHeight="1"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6:27" ht="17.25" customHeight="1">
      <c r="R49" s="33"/>
      <c r="S49" s="33"/>
      <c r="T49" s="33"/>
      <c r="V49" s="33"/>
      <c r="Z49" s="33"/>
      <c r="AA49" s="33"/>
    </row>
    <row r="59" spans="16:27">
      <c r="P59" s="10"/>
    </row>
    <row r="69" ht="12" customHeight="1"/>
  </sheetData>
  <sortState xmlns:xlrd2="http://schemas.microsoft.com/office/spreadsheetml/2017/richdata2" ref="B13:O46">
    <sortCondition descending="1" ref="D13:D46"/>
  </sortState>
  <mergeCells count="20">
    <mergeCell ref="A2:O2"/>
    <mergeCell ref="A1:O1"/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10" ma:contentTypeDescription="Kurkite naują dokumentą." ma:contentTypeScope="" ma:versionID="9c13db63c0579c1448f7300cc3c1731d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ffd923e336b33bcde9e9df55d34cfb1e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purl.org/dc/dcmitype/"/>
    <ds:schemaRef ds:uri="2e073065-020e-4dce-99c7-95e5c43123bb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E4A7C8-3B6A-493F-9B38-6B876C6F7E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2020-10-09T12:58:58Z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