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20\Sausis\"/>
    </mc:Choice>
  </mc:AlternateContent>
  <xr:revisionPtr revIDLastSave="0" documentId="8_{A57D8D56-EBC3-4551-96FE-974EEE4144B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4" i="1" l="1"/>
  <c r="E44" i="1"/>
  <c r="G44" i="1"/>
  <c r="D44" i="1"/>
  <c r="F35" i="1"/>
  <c r="E35" i="1"/>
  <c r="G35" i="1"/>
  <c r="D35" i="1"/>
  <c r="F23" i="1"/>
  <c r="E23" i="1"/>
  <c r="G23" i="1"/>
  <c r="D23" i="1"/>
  <c r="I40" i="1" l="1"/>
  <c r="I33" i="1" l="1"/>
  <c r="I17" i="1"/>
  <c r="I13" i="1"/>
  <c r="I16" i="1"/>
  <c r="I19" i="1"/>
  <c r="I39" i="1"/>
  <c r="F15" i="1" l="1"/>
  <c r="F20" i="1"/>
  <c r="F22" i="1"/>
  <c r="F26" i="1"/>
  <c r="F21" i="1"/>
  <c r="F18" i="1"/>
  <c r="F29" i="1"/>
  <c r="F28" i="1"/>
  <c r="F30" i="1"/>
  <c r="F38" i="1"/>
  <c r="F37" i="1"/>
  <c r="F31" i="1"/>
  <c r="F32" i="1"/>
  <c r="F34" i="1"/>
  <c r="F42" i="1"/>
  <c r="F43" i="1"/>
  <c r="F41" i="1"/>
  <c r="I20" i="1" l="1"/>
  <c r="I15" i="1"/>
  <c r="I21" i="1"/>
  <c r="I29" i="1"/>
  <c r="I42" i="1"/>
  <c r="I22" i="1"/>
  <c r="F14" i="1"/>
  <c r="I38" i="1" l="1"/>
  <c r="I43" i="1"/>
  <c r="I37" i="1"/>
  <c r="I26" i="1"/>
  <c r="I14" i="1" l="1"/>
  <c r="I30" i="1"/>
  <c r="F25" i="1" l="1"/>
  <c r="I32" i="1" l="1"/>
  <c r="I28" i="1" l="1"/>
  <c r="I34" i="1" l="1"/>
</calcChain>
</file>

<file path=xl/sharedStrings.xml><?xml version="1.0" encoding="utf-8"?>
<sst xmlns="http://schemas.openxmlformats.org/spreadsheetml/2006/main" count="142" uniqueCount="76">
  <si>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</si>
  <si>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</si>
  <si>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</si>
  <si>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</si>
  <si>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</si>
  <si>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</si>
  <si>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</si>
  <si>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</si>
  <si>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</si>
  <si>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</si>
  <si>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</si>
  <si>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</si>
  <si>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</si>
  <si>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</si>
  <si>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</si>
  <si>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</si>
  <si>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</si>
  <si>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</si>
  <si>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</si>
  <si>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</si>
  <si>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</si>
  <si>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</si>
  <si>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</si>
  <si>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</si>
  <si>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</si>
  <si>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</si>
  <si>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</si>
  <si>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</si>
  <si>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</si>
  <si>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</si>
  <si>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</si>
  <si>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Garsų pasaulio įrašai</t>
  </si>
  <si>
    <t>Total (20)</t>
  </si>
  <si>
    <t>NCG Distribution/Universal Pictures International</t>
  </si>
  <si>
    <t>Theatrical Film Distribution  / 20th Century Fox</t>
  </si>
  <si>
    <t>VLG Film</t>
  </si>
  <si>
    <t>Džiumandži Kitas Lygis (Jumanji: The Next Level)</t>
  </si>
  <si>
    <t>ACME Film / SONY</t>
  </si>
  <si>
    <t>Nuostabi epocha (La Belle Epoque)</t>
  </si>
  <si>
    <t>Tulpės, meilė, garbė ir dviratis (Tulipani: Liefde, eer en een fiets)</t>
  </si>
  <si>
    <t>Artbox</t>
  </si>
  <si>
    <t>Ledo šalis 2 (Frozen 2)</t>
  </si>
  <si>
    <t>Theatrical Film Distribution / WDSMPI</t>
  </si>
  <si>
    <t>N</t>
  </si>
  <si>
    <t>Tarnas (Холоп)</t>
  </si>
  <si>
    <t>Tobulas pasimatymas</t>
  </si>
  <si>
    <t>Nord Play</t>
  </si>
  <si>
    <t>Užsimaskavę šnipai (Spies In Disguise)</t>
  </si>
  <si>
    <t>Zuikis Džodžo (Jojo Rabbit)</t>
  </si>
  <si>
    <t>Pašėlę vyrukai amžiams (Bad Boys for Life)</t>
  </si>
  <si>
    <t>Skandalas (Untitled Charles Randolph Project (Bombshell))</t>
  </si>
  <si>
    <t>Selma ir užburtas miestas (Selma's big wish)</t>
  </si>
  <si>
    <t>Su gimtadieniu! (Happy Birthday)</t>
  </si>
  <si>
    <t>Daktaras Dolitlis (Dolittle)</t>
  </si>
  <si>
    <t>Džentelmenai ( (Toff Guys) Gentlemen)</t>
  </si>
  <si>
    <t>Mažosios moterys (Little Women)</t>
  </si>
  <si>
    <t>Idealus vyras ((НЕ)идеальный мужчина)</t>
  </si>
  <si>
    <t>Fiksiai prieš Krabius (Фиксики против кработов)</t>
  </si>
  <si>
    <t>Lopšinė (Perfect Nanny)</t>
  </si>
  <si>
    <t>January 24 - 26</t>
  </si>
  <si>
    <t>Sausio 24 - 26 d.</t>
  </si>
  <si>
    <t>Total (27)</t>
  </si>
  <si>
    <t>January 31 - February 2 Lithuanian top</t>
  </si>
  <si>
    <t>January 31 - February 2</t>
  </si>
  <si>
    <t>Sausio 31 - vasario 2 d.</t>
  </si>
  <si>
    <t>Sausio 31 - vasario 2 d. Lietuvos kino teatruose rodytų filmų topas</t>
  </si>
  <si>
    <t>Importinis jaunikis</t>
  </si>
  <si>
    <t>Antroji aš (Celle que vous croyez)</t>
  </si>
  <si>
    <t>Europos kinas</t>
  </si>
  <si>
    <t>Gauruoti šnipai (Spycies)</t>
  </si>
  <si>
    <t>Virsmas (Turning)</t>
  </si>
  <si>
    <t>Koma (Кома)</t>
  </si>
  <si>
    <t>Po vandeniu (Underwater)</t>
  </si>
  <si>
    <t>Mano dukrai Samai (For Sama)</t>
  </si>
  <si>
    <t>Greta Garbo Films</t>
  </si>
  <si>
    <t>Vienišos širdys (Someone Somewhere)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</si>
</sst>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25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color theme="1"/>
      <name val="Calibri"/>
      <family val="2"/>
      <scheme val="minor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</cellStyleXfs>
  <cellXfs count="80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5" fillId="0" borderId="7" xfId="0" applyFont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10" fontId="16" fillId="2" borderId="8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3" fontId="22" fillId="0" borderId="7" xfId="0" applyNumberFormat="1" applyFont="1" applyBorder="1" applyAlignment="1">
      <alignment horizontal="center" vertical="center"/>
    </xf>
    <xf numFmtId="3" fontId="22" fillId="0" borderId="8" xfId="0" applyNumberFormat="1" applyFont="1" applyBorder="1" applyAlignment="1">
      <alignment horizontal="center" vertical="center"/>
    </xf>
    <xf numFmtId="10" fontId="23" fillId="3" borderId="8" xfId="0" applyNumberFormat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3" fontId="13" fillId="0" borderId="7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10" fontId="24" fillId="2" borderId="8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28">
    <cellStyle name="Comma 2" xfId="9" xr:uid="{00000000-0005-0000-0000-000000000000}"/>
    <cellStyle name="Comma 2 2" xfId="26" xr:uid="{00000000-0005-0000-0000-000001000000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7"/>
  <sheetViews>
    <sheetView tabSelected="1" topLeftCell="A7" zoomScale="60" zoomScaleNormal="60" workbookViewId="0">
      <selection activeCell="AF22" sqref="AF2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8.85546875" style="1"/>
    <col min="26" max="26" width="12" style="1" bestFit="1" customWidth="1"/>
    <col min="27" max="16384" width="8.85546875" style="1"/>
  </cols>
  <sheetData>
    <row r="1" spans="1:26" ht="19.5" customHeight="1">
      <c r="E1" s="2" t="s">
        <v>62</v>
      </c>
      <c r="F1" s="2"/>
      <c r="G1" s="2"/>
      <c r="H1" s="2"/>
      <c r="I1" s="2"/>
    </row>
    <row r="2" spans="1:26" ht="19.5" customHeight="1">
      <c r="E2" s="2" t="s">
        <v>65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77"/>
      <c r="B5" s="77"/>
      <c r="C5" s="74" t="s">
        <v>0</v>
      </c>
      <c r="D5" s="3"/>
      <c r="E5" s="3"/>
      <c r="F5" s="74" t="s">
        <v>3</v>
      </c>
      <c r="G5" s="3"/>
      <c r="H5" s="74" t="s">
        <v>5</v>
      </c>
      <c r="I5" s="74" t="s">
        <v>6</v>
      </c>
      <c r="J5" s="74" t="s">
        <v>7</v>
      </c>
      <c r="K5" s="74" t="s">
        <v>8</v>
      </c>
      <c r="L5" s="74" t="s">
        <v>10</v>
      </c>
      <c r="M5" s="74" t="s">
        <v>9</v>
      </c>
      <c r="N5" s="74" t="s">
        <v>11</v>
      </c>
      <c r="O5" s="74" t="s">
        <v>12</v>
      </c>
    </row>
    <row r="6" spans="1:26" ht="19.5">
      <c r="A6" s="78"/>
      <c r="B6" s="78"/>
      <c r="C6" s="75"/>
      <c r="D6" s="4" t="s">
        <v>63</v>
      </c>
      <c r="E6" s="4" t="s">
        <v>59</v>
      </c>
      <c r="F6" s="75"/>
      <c r="G6" s="4" t="s">
        <v>63</v>
      </c>
      <c r="H6" s="75"/>
      <c r="I6" s="75"/>
      <c r="J6" s="75"/>
      <c r="K6" s="75"/>
      <c r="L6" s="75"/>
      <c r="M6" s="75"/>
      <c r="N6" s="75"/>
      <c r="O6" s="75"/>
    </row>
    <row r="7" spans="1:26">
      <c r="A7" s="78"/>
      <c r="B7" s="78"/>
      <c r="C7" s="75"/>
      <c r="D7" s="4" t="s">
        <v>1</v>
      </c>
      <c r="E7" s="4" t="s">
        <v>1</v>
      </c>
      <c r="F7" s="75"/>
      <c r="G7" s="4" t="s">
        <v>4</v>
      </c>
      <c r="H7" s="75"/>
      <c r="I7" s="75"/>
      <c r="J7" s="75"/>
      <c r="K7" s="75"/>
      <c r="L7" s="75"/>
      <c r="M7" s="75"/>
      <c r="N7" s="75"/>
      <c r="O7" s="75"/>
    </row>
    <row r="8" spans="1:26" ht="18" customHeight="1" thickBot="1">
      <c r="A8" s="79"/>
      <c r="B8" s="79"/>
      <c r="C8" s="76"/>
      <c r="D8" s="5" t="s">
        <v>2</v>
      </c>
      <c r="E8" s="5" t="s">
        <v>2</v>
      </c>
      <c r="F8" s="76"/>
      <c r="G8" s="6"/>
      <c r="H8" s="76"/>
      <c r="I8" s="76"/>
      <c r="J8" s="76"/>
      <c r="K8" s="76"/>
      <c r="L8" s="76"/>
      <c r="M8" s="76"/>
      <c r="N8" s="76"/>
      <c r="O8" s="76"/>
      <c r="R8" s="8"/>
    </row>
    <row r="9" spans="1:26" ht="15" customHeight="1">
      <c r="A9" s="77"/>
      <c r="B9" s="77"/>
      <c r="C9" s="74" t="s">
        <v>13</v>
      </c>
      <c r="D9" s="33"/>
      <c r="E9" s="33"/>
      <c r="F9" s="74" t="s">
        <v>15</v>
      </c>
      <c r="G9" s="33"/>
      <c r="H9" s="9" t="s">
        <v>18</v>
      </c>
      <c r="I9" s="7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74" t="s">
        <v>26</v>
      </c>
      <c r="R9" s="8"/>
    </row>
    <row r="10" spans="1:26" ht="19.5">
      <c r="A10" s="78"/>
      <c r="B10" s="78"/>
      <c r="C10" s="75"/>
      <c r="D10" s="64" t="s">
        <v>64</v>
      </c>
      <c r="E10" s="73" t="s">
        <v>60</v>
      </c>
      <c r="F10" s="75"/>
      <c r="G10" s="73" t="s">
        <v>64</v>
      </c>
      <c r="H10" s="4" t="s">
        <v>17</v>
      </c>
      <c r="I10" s="7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75"/>
      <c r="R10" s="8"/>
    </row>
    <row r="11" spans="1:26">
      <c r="A11" s="78"/>
      <c r="B11" s="78"/>
      <c r="C11" s="75"/>
      <c r="D11" s="34" t="s">
        <v>14</v>
      </c>
      <c r="E11" s="4" t="s">
        <v>14</v>
      </c>
      <c r="F11" s="75"/>
      <c r="G11" s="34" t="s">
        <v>16</v>
      </c>
      <c r="H11" s="6"/>
      <c r="I11" s="75"/>
      <c r="J11" s="6"/>
      <c r="K11" s="6"/>
      <c r="L11" s="12" t="s">
        <v>2</v>
      </c>
      <c r="M11" s="4" t="s">
        <v>17</v>
      </c>
      <c r="N11" s="6"/>
      <c r="O11" s="75"/>
      <c r="R11" s="11"/>
      <c r="T11" s="11"/>
      <c r="U11" s="7"/>
    </row>
    <row r="12" spans="1:26" ht="15.6" customHeight="1" thickBot="1">
      <c r="A12" s="78"/>
      <c r="B12" s="79"/>
      <c r="C12" s="76"/>
      <c r="D12" s="35" t="s">
        <v>2</v>
      </c>
      <c r="E12" s="5" t="s">
        <v>2</v>
      </c>
      <c r="F12" s="76"/>
      <c r="G12" s="35" t="s">
        <v>17</v>
      </c>
      <c r="H12" s="36"/>
      <c r="I12" s="76"/>
      <c r="J12" s="36"/>
      <c r="K12" s="36"/>
      <c r="L12" s="36"/>
      <c r="M12" s="36"/>
      <c r="N12" s="36"/>
      <c r="O12" s="76"/>
      <c r="R12" s="40"/>
      <c r="S12" s="38"/>
      <c r="T12" s="40"/>
      <c r="U12" s="39"/>
      <c r="V12" s="39"/>
      <c r="W12" s="39"/>
      <c r="X12" s="37"/>
      <c r="Z12" s="8"/>
    </row>
    <row r="13" spans="1:26" s="38" customFormat="1" ht="25.35" customHeight="1">
      <c r="A13" s="41">
        <v>1</v>
      </c>
      <c r="B13" s="66" t="s">
        <v>43</v>
      </c>
      <c r="C13" s="62" t="s">
        <v>66</v>
      </c>
      <c r="D13" s="65">
        <v>210919.79</v>
      </c>
      <c r="E13" s="61" t="s">
        <v>30</v>
      </c>
      <c r="F13" s="61" t="s">
        <v>30</v>
      </c>
      <c r="G13" s="65">
        <v>32977</v>
      </c>
      <c r="H13" s="61">
        <v>218</v>
      </c>
      <c r="I13" s="61">
        <f>G13/H13</f>
        <v>151.27064220183487</v>
      </c>
      <c r="J13" s="61">
        <v>18</v>
      </c>
      <c r="K13" s="61">
        <v>1</v>
      </c>
      <c r="L13" s="65">
        <v>223317.04</v>
      </c>
      <c r="M13" s="65">
        <v>34994</v>
      </c>
      <c r="N13" s="59">
        <v>43861</v>
      </c>
      <c r="O13" s="42" t="s">
        <v>27</v>
      </c>
      <c r="P13" s="40"/>
      <c r="R13" s="60"/>
      <c r="T13" s="40"/>
      <c r="U13" s="39"/>
      <c r="V13" s="39"/>
      <c r="W13" s="39"/>
      <c r="X13" s="39"/>
      <c r="Y13" s="39"/>
      <c r="Z13" s="40"/>
    </row>
    <row r="14" spans="1:26" ht="25.35" customHeight="1">
      <c r="A14" s="13">
        <v>2</v>
      </c>
      <c r="B14" s="66">
        <v>1</v>
      </c>
      <c r="C14" s="69">
        <v>1917</v>
      </c>
      <c r="D14" s="65">
        <v>25124.1</v>
      </c>
      <c r="E14" s="61">
        <v>53024.19</v>
      </c>
      <c r="F14" s="63">
        <f>(D14-E14)/E14</f>
        <v>-0.52617663749318944</v>
      </c>
      <c r="G14" s="65">
        <v>3848</v>
      </c>
      <c r="H14" s="61">
        <v>55</v>
      </c>
      <c r="I14" s="32">
        <f>G14/H14</f>
        <v>69.963636363636368</v>
      </c>
      <c r="J14" s="61">
        <v>9</v>
      </c>
      <c r="K14" s="32">
        <v>4</v>
      </c>
      <c r="L14" s="65">
        <v>366832.7</v>
      </c>
      <c r="M14" s="65">
        <v>59906</v>
      </c>
      <c r="N14" s="31">
        <v>43840</v>
      </c>
      <c r="O14" s="42" t="s">
        <v>27</v>
      </c>
      <c r="P14" s="11"/>
      <c r="Q14" s="38"/>
      <c r="R14" s="60"/>
      <c r="S14" s="38"/>
      <c r="T14" s="40"/>
      <c r="U14" s="38"/>
      <c r="V14" s="39"/>
      <c r="W14" s="39"/>
      <c r="X14" s="39"/>
      <c r="Y14" s="39"/>
      <c r="Z14" s="40"/>
    </row>
    <row r="15" spans="1:26" s="38" customFormat="1" ht="25.35" customHeight="1">
      <c r="A15" s="41">
        <v>3</v>
      </c>
      <c r="B15" s="66">
        <v>3</v>
      </c>
      <c r="C15" s="69" t="s">
        <v>54</v>
      </c>
      <c r="D15" s="65">
        <v>24924.71</v>
      </c>
      <c r="E15" s="61">
        <v>34552.76</v>
      </c>
      <c r="F15" s="63">
        <f>(D15-E15)/E15</f>
        <v>-0.27864778385286737</v>
      </c>
      <c r="G15" s="65">
        <v>3847</v>
      </c>
      <c r="H15" s="61">
        <v>41</v>
      </c>
      <c r="I15" s="61">
        <f>G15/H15</f>
        <v>93.829268292682926</v>
      </c>
      <c r="J15" s="61">
        <v>8</v>
      </c>
      <c r="K15" s="61">
        <v>2</v>
      </c>
      <c r="L15" s="65">
        <v>88328.08</v>
      </c>
      <c r="M15" s="65">
        <v>15000</v>
      </c>
      <c r="N15" s="59">
        <v>43854</v>
      </c>
      <c r="O15" s="42" t="s">
        <v>27</v>
      </c>
      <c r="P15" s="40"/>
      <c r="R15" s="60"/>
      <c r="T15" s="40"/>
      <c r="V15" s="39"/>
      <c r="W15" s="39"/>
      <c r="X15" s="39"/>
      <c r="Y15" s="39"/>
      <c r="Z15" s="40"/>
    </row>
    <row r="16" spans="1:26" s="38" customFormat="1" ht="25.35" customHeight="1">
      <c r="A16" s="41">
        <v>4</v>
      </c>
      <c r="B16" s="66" t="s">
        <v>43</v>
      </c>
      <c r="C16" s="62" t="s">
        <v>69</v>
      </c>
      <c r="D16" s="65">
        <v>24892.11</v>
      </c>
      <c r="E16" s="61" t="s">
        <v>30</v>
      </c>
      <c r="F16" s="61" t="s">
        <v>30</v>
      </c>
      <c r="G16" s="65">
        <v>5501</v>
      </c>
      <c r="H16" s="61">
        <v>137</v>
      </c>
      <c r="I16" s="61">
        <f>G16/H16</f>
        <v>40.153284671532845</v>
      </c>
      <c r="J16" s="61">
        <v>16</v>
      </c>
      <c r="K16" s="61">
        <v>1</v>
      </c>
      <c r="L16" s="65">
        <v>24892.11</v>
      </c>
      <c r="M16" s="65">
        <v>5501</v>
      </c>
      <c r="N16" s="59">
        <v>43861</v>
      </c>
      <c r="O16" s="42" t="s">
        <v>27</v>
      </c>
      <c r="P16" s="40"/>
      <c r="R16" s="60"/>
      <c r="T16" s="40"/>
      <c r="V16" s="39"/>
      <c r="W16" s="39"/>
      <c r="X16" s="39"/>
      <c r="Y16" s="39"/>
      <c r="Z16" s="40"/>
    </row>
    <row r="17" spans="1:27" s="38" customFormat="1" ht="25.35" customHeight="1">
      <c r="A17" s="41">
        <v>5</v>
      </c>
      <c r="B17" s="66" t="s">
        <v>43</v>
      </c>
      <c r="C17" s="62" t="s">
        <v>72</v>
      </c>
      <c r="D17" s="65">
        <v>22635.96</v>
      </c>
      <c r="E17" s="61" t="s">
        <v>30</v>
      </c>
      <c r="F17" s="61" t="s">
        <v>30</v>
      </c>
      <c r="G17" s="65">
        <v>3650</v>
      </c>
      <c r="H17" s="61">
        <v>58</v>
      </c>
      <c r="I17" s="61">
        <f>G17/H17</f>
        <v>62.931034482758619</v>
      </c>
      <c r="J17" s="61">
        <v>11</v>
      </c>
      <c r="K17" s="61">
        <v>1</v>
      </c>
      <c r="L17" s="65">
        <v>22636</v>
      </c>
      <c r="M17" s="65">
        <v>3650</v>
      </c>
      <c r="N17" s="59">
        <v>43861</v>
      </c>
      <c r="O17" s="42" t="s">
        <v>34</v>
      </c>
      <c r="P17" s="40"/>
      <c r="R17" s="60"/>
      <c r="T17" s="40"/>
      <c r="V17" s="39"/>
      <c r="W17" s="39"/>
      <c r="X17" s="39"/>
      <c r="Y17" s="39"/>
      <c r="Z17" s="40"/>
    </row>
    <row r="18" spans="1:27" s="38" customFormat="1" ht="25.35" customHeight="1">
      <c r="A18" s="41">
        <v>6</v>
      </c>
      <c r="B18" s="66">
        <v>8</v>
      </c>
      <c r="C18" s="69" t="s">
        <v>57</v>
      </c>
      <c r="D18" s="65">
        <v>18754</v>
      </c>
      <c r="E18" s="61">
        <v>23314</v>
      </c>
      <c r="F18" s="63">
        <f>(D18-E18)/E18</f>
        <v>-0.19559063223814016</v>
      </c>
      <c r="G18" s="65">
        <v>3991</v>
      </c>
      <c r="H18" s="61" t="s">
        <v>30</v>
      </c>
      <c r="I18" s="61" t="s">
        <v>30</v>
      </c>
      <c r="J18" s="61">
        <v>12</v>
      </c>
      <c r="K18" s="61">
        <v>2</v>
      </c>
      <c r="L18" s="65">
        <v>45342</v>
      </c>
      <c r="M18" s="65">
        <v>10085</v>
      </c>
      <c r="N18" s="59">
        <v>43854</v>
      </c>
      <c r="O18" s="42" t="s">
        <v>31</v>
      </c>
      <c r="P18" s="40"/>
      <c r="R18" s="60"/>
      <c r="T18" s="40"/>
      <c r="V18" s="39"/>
      <c r="W18" s="39"/>
      <c r="X18" s="39"/>
      <c r="Y18" s="39"/>
      <c r="Z18" s="40"/>
    </row>
    <row r="19" spans="1:27" s="38" customFormat="1" ht="25.35" customHeight="1">
      <c r="A19" s="41">
        <v>7</v>
      </c>
      <c r="B19" s="66" t="s">
        <v>43</v>
      </c>
      <c r="C19" s="62" t="s">
        <v>70</v>
      </c>
      <c r="D19" s="65">
        <v>17651.439999999999</v>
      </c>
      <c r="E19" s="61" t="s">
        <v>30</v>
      </c>
      <c r="F19" s="61" t="s">
        <v>30</v>
      </c>
      <c r="G19" s="65">
        <v>2849</v>
      </c>
      <c r="H19" s="61">
        <v>58</v>
      </c>
      <c r="I19" s="61">
        <f>G19/H19</f>
        <v>49.120689655172413</v>
      </c>
      <c r="J19" s="61">
        <v>11</v>
      </c>
      <c r="K19" s="61">
        <v>1</v>
      </c>
      <c r="L19" s="65">
        <v>17651.439999999999</v>
      </c>
      <c r="M19" s="65">
        <v>2849</v>
      </c>
      <c r="N19" s="59">
        <v>43861</v>
      </c>
      <c r="O19" s="42" t="s">
        <v>27</v>
      </c>
      <c r="P19" s="40"/>
      <c r="R19" s="60"/>
      <c r="T19" s="40"/>
      <c r="V19" s="39"/>
      <c r="W19" s="39"/>
      <c r="X19" s="39"/>
      <c r="Y19" s="39"/>
      <c r="Z19" s="40"/>
    </row>
    <row r="20" spans="1:27" s="38" customFormat="1" ht="25.35" customHeight="1">
      <c r="A20" s="41">
        <v>8</v>
      </c>
      <c r="B20" s="66">
        <v>4</v>
      </c>
      <c r="C20" s="69" t="s">
        <v>49</v>
      </c>
      <c r="D20" s="65">
        <v>16677.95</v>
      </c>
      <c r="E20" s="61">
        <v>31569.43</v>
      </c>
      <c r="F20" s="63">
        <f>(D20-E20)/E20</f>
        <v>-0.47170569756881892</v>
      </c>
      <c r="G20" s="65">
        <v>2585</v>
      </c>
      <c r="H20" s="61">
        <v>38</v>
      </c>
      <c r="I20" s="61">
        <f>G20/H20</f>
        <v>68.026315789473685</v>
      </c>
      <c r="J20" s="61">
        <v>9</v>
      </c>
      <c r="K20" s="61">
        <v>3</v>
      </c>
      <c r="L20" s="65">
        <v>154722.64000000001</v>
      </c>
      <c r="M20" s="65">
        <v>25960</v>
      </c>
      <c r="N20" s="59">
        <v>43847</v>
      </c>
      <c r="O20" s="42" t="s">
        <v>37</v>
      </c>
      <c r="P20" s="40"/>
      <c r="R20" s="60"/>
      <c r="T20" s="40"/>
      <c r="U20" s="39"/>
      <c r="V20" s="39"/>
      <c r="W20" s="39"/>
      <c r="X20" s="39"/>
      <c r="Y20" s="39"/>
      <c r="Z20" s="40"/>
    </row>
    <row r="21" spans="1:27" s="38" customFormat="1" ht="25.35" customHeight="1">
      <c r="A21" s="41">
        <v>9</v>
      </c>
      <c r="B21" s="66">
        <v>7</v>
      </c>
      <c r="C21" s="69" t="s">
        <v>55</v>
      </c>
      <c r="D21" s="65">
        <v>16383.67</v>
      </c>
      <c r="E21" s="61">
        <v>24786.01</v>
      </c>
      <c r="F21" s="63">
        <f>(D21-E21)/E21</f>
        <v>-0.33899526386054063</v>
      </c>
      <c r="G21" s="65">
        <v>2710</v>
      </c>
      <c r="H21" s="61">
        <v>40</v>
      </c>
      <c r="I21" s="61">
        <f>G21/H21</f>
        <v>67.75</v>
      </c>
      <c r="J21" s="61">
        <v>10</v>
      </c>
      <c r="K21" s="61">
        <v>2</v>
      </c>
      <c r="L21" s="65">
        <v>59154.01</v>
      </c>
      <c r="M21" s="65">
        <v>10690</v>
      </c>
      <c r="N21" s="59">
        <v>43854</v>
      </c>
      <c r="O21" s="42" t="s">
        <v>37</v>
      </c>
      <c r="P21" s="40"/>
      <c r="R21" s="60"/>
      <c r="T21" s="40"/>
      <c r="U21" s="39"/>
      <c r="V21" s="39"/>
      <c r="W21" s="39"/>
      <c r="X21" s="39"/>
      <c r="Y21" s="39"/>
      <c r="Z21" s="40"/>
      <c r="AA21" s="39"/>
    </row>
    <row r="22" spans="1:27" s="38" customFormat="1" ht="25.35" customHeight="1">
      <c r="A22" s="41">
        <v>10</v>
      </c>
      <c r="B22" s="66">
        <v>5</v>
      </c>
      <c r="C22" s="69" t="s">
        <v>53</v>
      </c>
      <c r="D22" s="65">
        <v>16304.82</v>
      </c>
      <c r="E22" s="61">
        <v>30567.15</v>
      </c>
      <c r="F22" s="63">
        <f>(D22-E22)/E22</f>
        <v>-0.4665901138967814</v>
      </c>
      <c r="G22" s="65">
        <v>3159</v>
      </c>
      <c r="H22" s="61">
        <v>61</v>
      </c>
      <c r="I22" s="61">
        <f>G22/H22</f>
        <v>51.786885245901637</v>
      </c>
      <c r="J22" s="61">
        <v>10</v>
      </c>
      <c r="K22" s="61">
        <v>3</v>
      </c>
      <c r="L22" s="65">
        <v>111262.2</v>
      </c>
      <c r="M22" s="65">
        <v>21618</v>
      </c>
      <c r="N22" s="59">
        <v>43847</v>
      </c>
      <c r="O22" s="42" t="s">
        <v>33</v>
      </c>
      <c r="P22" s="40"/>
      <c r="R22" s="60"/>
      <c r="T22" s="40"/>
      <c r="U22" s="39"/>
      <c r="V22" s="39"/>
      <c r="W22" s="39"/>
      <c r="X22" s="39"/>
      <c r="Y22" s="39"/>
      <c r="Z22" s="40"/>
      <c r="AA22" s="39"/>
    </row>
    <row r="23" spans="1:27" ht="25.35" customHeight="1">
      <c r="A23" s="17"/>
      <c r="B23" s="17"/>
      <c r="C23" s="18" t="s">
        <v>29</v>
      </c>
      <c r="D23" s="19">
        <f>SUM(D13:D22)</f>
        <v>394268.55000000005</v>
      </c>
      <c r="E23" s="48">
        <f t="shared" ref="E23:G23" si="0">SUM(E13:E22)</f>
        <v>197813.54</v>
      </c>
      <c r="F23" s="72">
        <f>(D23-E23)/E23</f>
        <v>0.99313226991438519</v>
      </c>
      <c r="G23" s="48">
        <f t="shared" si="0"/>
        <v>65117</v>
      </c>
      <c r="H23" s="19"/>
      <c r="I23" s="21"/>
      <c r="J23" s="20"/>
      <c r="K23" s="22"/>
      <c r="L23" s="23"/>
      <c r="M23" s="27"/>
      <c r="N23" s="24"/>
      <c r="O23" s="28"/>
      <c r="P23" s="40"/>
      <c r="Q23" s="38"/>
      <c r="R23" s="40"/>
      <c r="S23" s="38"/>
      <c r="T23" s="38"/>
      <c r="U23" s="38"/>
      <c r="V23" s="38"/>
      <c r="W23" s="38"/>
      <c r="X23" s="38"/>
    </row>
    <row r="24" spans="1:27" ht="14.1" customHeight="1">
      <c r="A24" s="15"/>
      <c r="B24" s="25"/>
      <c r="C24" s="16"/>
      <c r="D24" s="26"/>
      <c r="E24" s="26"/>
      <c r="F24" s="29"/>
      <c r="G24" s="26"/>
      <c r="H24" s="26"/>
      <c r="I24" s="26"/>
      <c r="J24" s="26"/>
      <c r="K24" s="26"/>
      <c r="L24" s="26"/>
      <c r="M24" s="26"/>
      <c r="N24" s="30"/>
      <c r="O24" s="14"/>
      <c r="P24" s="38"/>
      <c r="Q24" s="38"/>
      <c r="R24" s="38"/>
      <c r="S24" s="38"/>
      <c r="T24" s="38"/>
      <c r="U24" s="38"/>
      <c r="V24" s="38"/>
      <c r="W24" s="38"/>
      <c r="X24" s="38"/>
    </row>
    <row r="25" spans="1:27" s="38" customFormat="1" ht="25.35" customHeight="1">
      <c r="A25" s="41">
        <v>11</v>
      </c>
      <c r="B25" s="66">
        <v>2</v>
      </c>
      <c r="C25" s="62" t="s">
        <v>45</v>
      </c>
      <c r="D25" s="65">
        <v>16117.22</v>
      </c>
      <c r="E25" s="61">
        <v>51306.44</v>
      </c>
      <c r="F25" s="63">
        <f>(D25-E25)/E25</f>
        <v>-0.68586360698578974</v>
      </c>
      <c r="G25" s="65">
        <v>2686</v>
      </c>
      <c r="H25" s="61" t="s">
        <v>30</v>
      </c>
      <c r="I25" s="61" t="s">
        <v>30</v>
      </c>
      <c r="J25" s="61" t="s">
        <v>30</v>
      </c>
      <c r="K25" s="61">
        <v>5</v>
      </c>
      <c r="L25" s="65">
        <v>834119.15</v>
      </c>
      <c r="M25" s="65">
        <v>139881</v>
      </c>
      <c r="N25" s="59">
        <v>43833</v>
      </c>
      <c r="O25" s="42" t="s">
        <v>46</v>
      </c>
      <c r="P25" s="40"/>
      <c r="R25" s="60"/>
      <c r="T25" s="40"/>
      <c r="U25" s="39"/>
      <c r="V25" s="39"/>
      <c r="W25" s="39"/>
      <c r="X25" s="39"/>
      <c r="Y25" s="39"/>
      <c r="Z25" s="40"/>
      <c r="AA25" s="39"/>
    </row>
    <row r="26" spans="1:27" s="38" customFormat="1" ht="25.35" customHeight="1">
      <c r="A26" s="41">
        <v>12</v>
      </c>
      <c r="B26" s="66">
        <v>6</v>
      </c>
      <c r="C26" s="62" t="s">
        <v>47</v>
      </c>
      <c r="D26" s="65">
        <v>15662.49</v>
      </c>
      <c r="E26" s="61">
        <v>25964.65</v>
      </c>
      <c r="F26" s="63">
        <f>(D26-E26)/E26</f>
        <v>-0.39677638635606494</v>
      </c>
      <c r="G26" s="65">
        <v>3194</v>
      </c>
      <c r="H26" s="61">
        <v>52</v>
      </c>
      <c r="I26" s="61">
        <f>G26/H26</f>
        <v>61.42307692307692</v>
      </c>
      <c r="J26" s="61">
        <v>11</v>
      </c>
      <c r="K26" s="61">
        <v>4</v>
      </c>
      <c r="L26" s="61">
        <v>179758</v>
      </c>
      <c r="M26" s="61">
        <v>36961</v>
      </c>
      <c r="N26" s="59">
        <v>43840</v>
      </c>
      <c r="O26" s="42" t="s">
        <v>34</v>
      </c>
      <c r="P26" s="40"/>
      <c r="R26" s="60"/>
      <c r="S26" s="39"/>
      <c r="T26" s="40"/>
      <c r="U26" s="39"/>
      <c r="V26" s="39"/>
      <c r="W26" s="39"/>
      <c r="X26" s="39"/>
      <c r="Y26" s="39"/>
      <c r="Z26" s="40"/>
      <c r="AA26" s="39"/>
    </row>
    <row r="27" spans="1:27" s="38" customFormat="1" ht="25.35" customHeight="1">
      <c r="A27" s="41">
        <v>13</v>
      </c>
      <c r="B27" s="66" t="s">
        <v>43</v>
      </c>
      <c r="C27" s="62" t="s">
        <v>71</v>
      </c>
      <c r="D27" s="65">
        <v>12115</v>
      </c>
      <c r="E27" s="61" t="s">
        <v>30</v>
      </c>
      <c r="F27" s="61" t="s">
        <v>30</v>
      </c>
      <c r="G27" s="65">
        <v>2268</v>
      </c>
      <c r="H27" s="61" t="s">
        <v>30</v>
      </c>
      <c r="I27" s="61" t="s">
        <v>30</v>
      </c>
      <c r="J27" s="61">
        <v>9</v>
      </c>
      <c r="K27" s="61">
        <v>1</v>
      </c>
      <c r="L27" s="65">
        <v>12115</v>
      </c>
      <c r="M27" s="65">
        <v>2268</v>
      </c>
      <c r="N27" s="59">
        <v>43861</v>
      </c>
      <c r="O27" s="42" t="s">
        <v>31</v>
      </c>
      <c r="P27" s="40"/>
      <c r="R27" s="60"/>
      <c r="S27" s="39"/>
      <c r="T27" s="40"/>
      <c r="U27" s="39"/>
      <c r="V27" s="39"/>
      <c r="W27" s="39"/>
      <c r="X27" s="39"/>
      <c r="Y27" s="39"/>
      <c r="Z27" s="40"/>
      <c r="AA27" s="39"/>
    </row>
    <row r="28" spans="1:27" s="38" customFormat="1" ht="25.35" customHeight="1">
      <c r="A28" s="41">
        <v>14</v>
      </c>
      <c r="B28" s="66">
        <v>10</v>
      </c>
      <c r="C28" s="62" t="s">
        <v>41</v>
      </c>
      <c r="D28" s="65">
        <v>10090.719999999999</v>
      </c>
      <c r="E28" s="61">
        <v>16275.56</v>
      </c>
      <c r="F28" s="63">
        <f>(D28-E28)/E28</f>
        <v>-0.3800078153992858</v>
      </c>
      <c r="G28" s="65">
        <v>2002</v>
      </c>
      <c r="H28" s="61">
        <v>43</v>
      </c>
      <c r="I28" s="61">
        <f>G28/H28</f>
        <v>46.558139534883722</v>
      </c>
      <c r="J28" s="61">
        <v>9</v>
      </c>
      <c r="K28" s="61">
        <v>6</v>
      </c>
      <c r="L28" s="65">
        <v>866318</v>
      </c>
      <c r="M28" s="65">
        <v>170450</v>
      </c>
      <c r="N28" s="59">
        <v>43824</v>
      </c>
      <c r="O28" s="42" t="s">
        <v>42</v>
      </c>
      <c r="P28" s="40"/>
      <c r="R28" s="60"/>
      <c r="S28" s="39"/>
      <c r="T28" s="40"/>
      <c r="U28" s="39"/>
      <c r="V28" s="39"/>
      <c r="W28" s="39"/>
      <c r="X28" s="39"/>
      <c r="Y28" s="39"/>
      <c r="Z28" s="40"/>
      <c r="AA28" s="39"/>
    </row>
    <row r="29" spans="1:27" s="38" customFormat="1" ht="25.35" customHeight="1">
      <c r="A29" s="41">
        <v>15</v>
      </c>
      <c r="B29" s="66">
        <v>9</v>
      </c>
      <c r="C29" s="69" t="s">
        <v>56</v>
      </c>
      <c r="D29" s="65">
        <v>9288.25</v>
      </c>
      <c r="E29" s="61">
        <v>21850.12</v>
      </c>
      <c r="F29" s="63">
        <f>(D29-E29)/E29</f>
        <v>-0.57491080140520967</v>
      </c>
      <c r="G29" s="65">
        <v>1414</v>
      </c>
      <c r="H29" s="61">
        <v>22</v>
      </c>
      <c r="I29" s="61">
        <f>G29/H29</f>
        <v>64.272727272727266</v>
      </c>
      <c r="J29" s="61">
        <v>4</v>
      </c>
      <c r="K29" s="61">
        <v>2</v>
      </c>
      <c r="L29" s="65">
        <v>39945.56</v>
      </c>
      <c r="M29" s="65">
        <v>6822</v>
      </c>
      <c r="N29" s="59">
        <v>43854</v>
      </c>
      <c r="O29" s="42" t="s">
        <v>27</v>
      </c>
      <c r="P29" s="40"/>
      <c r="R29" s="60"/>
      <c r="T29" s="40"/>
      <c r="U29" s="39"/>
      <c r="V29" s="39"/>
      <c r="W29" s="39"/>
      <c r="X29" s="39"/>
      <c r="Y29" s="39"/>
      <c r="Z29" s="40"/>
      <c r="AA29" s="39"/>
    </row>
    <row r="30" spans="1:27" s="38" customFormat="1" ht="25.35" customHeight="1">
      <c r="A30" s="41">
        <v>16</v>
      </c>
      <c r="B30" s="66">
        <v>11</v>
      </c>
      <c r="C30" s="62" t="s">
        <v>48</v>
      </c>
      <c r="D30" s="65">
        <v>6727.94</v>
      </c>
      <c r="E30" s="61">
        <v>9335.4500000000007</v>
      </c>
      <c r="F30" s="63">
        <f>(D30-E30)/E30</f>
        <v>-0.27931272729220347</v>
      </c>
      <c r="G30" s="65">
        <v>1033</v>
      </c>
      <c r="H30" s="61">
        <v>12</v>
      </c>
      <c r="I30" s="61">
        <f>G30/H30</f>
        <v>86.083333333333329</v>
      </c>
      <c r="J30" s="61">
        <v>4</v>
      </c>
      <c r="K30" s="61">
        <v>4</v>
      </c>
      <c r="L30" s="65">
        <v>81967</v>
      </c>
      <c r="M30" s="65">
        <v>14090</v>
      </c>
      <c r="N30" s="59">
        <v>43840</v>
      </c>
      <c r="O30" s="42" t="s">
        <v>34</v>
      </c>
      <c r="P30" s="40"/>
      <c r="R30" s="60"/>
      <c r="T30" s="40"/>
      <c r="U30" s="39"/>
      <c r="V30" s="39"/>
      <c r="W30" s="39"/>
      <c r="X30" s="39"/>
      <c r="Y30" s="39"/>
      <c r="Z30" s="40"/>
      <c r="AA30" s="39"/>
    </row>
    <row r="31" spans="1:27" s="38" customFormat="1" ht="25.35" customHeight="1">
      <c r="A31" s="41">
        <v>17</v>
      </c>
      <c r="B31" s="66">
        <v>14</v>
      </c>
      <c r="C31" s="62" t="s">
        <v>44</v>
      </c>
      <c r="D31" s="65">
        <v>3346</v>
      </c>
      <c r="E31" s="61">
        <v>4891</v>
      </c>
      <c r="F31" s="63">
        <f>(D31-E31)/E31</f>
        <v>-0.31588632181557963</v>
      </c>
      <c r="G31" s="65">
        <v>506</v>
      </c>
      <c r="H31" s="61" t="s">
        <v>30</v>
      </c>
      <c r="I31" s="61" t="s">
        <v>30</v>
      </c>
      <c r="J31" s="61">
        <v>2</v>
      </c>
      <c r="K31" s="61">
        <v>6</v>
      </c>
      <c r="L31" s="65">
        <v>151079</v>
      </c>
      <c r="M31" s="65">
        <v>24128</v>
      </c>
      <c r="N31" s="59">
        <v>43826</v>
      </c>
      <c r="O31" s="42" t="s">
        <v>31</v>
      </c>
      <c r="P31" s="40"/>
      <c r="R31" s="60"/>
      <c r="T31" s="40"/>
      <c r="U31" s="39"/>
      <c r="V31" s="39"/>
      <c r="W31" s="39"/>
      <c r="X31" s="39"/>
      <c r="Y31" s="39"/>
      <c r="Z31" s="40"/>
      <c r="AA31" s="39"/>
    </row>
    <row r="32" spans="1:27" s="38" customFormat="1" ht="25.35" customHeight="1">
      <c r="A32" s="41">
        <v>18</v>
      </c>
      <c r="B32" s="67">
        <v>16</v>
      </c>
      <c r="C32" s="62" t="s">
        <v>36</v>
      </c>
      <c r="D32" s="65">
        <v>1669.82</v>
      </c>
      <c r="E32" s="61">
        <v>2878.27</v>
      </c>
      <c r="F32" s="63">
        <f>(D32-E32)/E32</f>
        <v>-0.41985289774760537</v>
      </c>
      <c r="G32" s="65">
        <v>285</v>
      </c>
      <c r="H32" s="61">
        <v>4</v>
      </c>
      <c r="I32" s="61">
        <f>G32/H32</f>
        <v>71.25</v>
      </c>
      <c r="J32" s="61">
        <v>2</v>
      </c>
      <c r="K32" s="61">
        <v>9</v>
      </c>
      <c r="L32" s="65">
        <v>439110.92</v>
      </c>
      <c r="M32" s="65">
        <v>70467</v>
      </c>
      <c r="N32" s="59">
        <v>43805</v>
      </c>
      <c r="O32" s="42" t="s">
        <v>37</v>
      </c>
      <c r="P32" s="40"/>
      <c r="R32" s="60"/>
      <c r="T32" s="40"/>
      <c r="U32" s="39"/>
      <c r="V32" s="39"/>
      <c r="W32" s="39"/>
      <c r="X32" s="39"/>
      <c r="Y32" s="39"/>
      <c r="Z32" s="40"/>
      <c r="AA32" s="39"/>
    </row>
    <row r="33" spans="1:26" s="38" customFormat="1" ht="25.35" customHeight="1">
      <c r="A33" s="41">
        <v>19</v>
      </c>
      <c r="B33" s="71" t="s">
        <v>30</v>
      </c>
      <c r="C33" s="62" t="s">
        <v>73</v>
      </c>
      <c r="D33" s="65">
        <v>1534.5</v>
      </c>
      <c r="E33" s="61" t="s">
        <v>30</v>
      </c>
      <c r="F33" s="61" t="s">
        <v>30</v>
      </c>
      <c r="G33" s="65">
        <v>319</v>
      </c>
      <c r="H33" s="61">
        <v>5</v>
      </c>
      <c r="I33" s="61">
        <f>G33/H33</f>
        <v>63.8</v>
      </c>
      <c r="J33" s="61">
        <v>5</v>
      </c>
      <c r="K33" s="61" t="s">
        <v>30</v>
      </c>
      <c r="L33" s="65">
        <v>17843.12</v>
      </c>
      <c r="M33" s="65">
        <v>3978</v>
      </c>
      <c r="N33" s="59">
        <v>43840</v>
      </c>
      <c r="O33" s="42" t="s">
        <v>74</v>
      </c>
      <c r="P33" s="40"/>
      <c r="R33" s="60"/>
      <c r="T33" s="40"/>
      <c r="U33" s="39"/>
      <c r="V33" s="39"/>
      <c r="W33" s="39"/>
      <c r="X33" s="39"/>
      <c r="Y33" s="39"/>
      <c r="Z33" s="40"/>
    </row>
    <row r="34" spans="1:26" s="38" customFormat="1" ht="25.35" customHeight="1">
      <c r="A34" s="41">
        <v>20</v>
      </c>
      <c r="B34" s="66">
        <v>19</v>
      </c>
      <c r="C34" s="62" t="s">
        <v>38</v>
      </c>
      <c r="D34" s="65">
        <v>1439</v>
      </c>
      <c r="E34" s="61">
        <v>1404</v>
      </c>
      <c r="F34" s="63">
        <f>(D34-E34)/E34</f>
        <v>2.4928774928774929E-2</v>
      </c>
      <c r="G34" s="65">
        <v>254</v>
      </c>
      <c r="H34" s="61">
        <v>6</v>
      </c>
      <c r="I34" s="61">
        <f>G34/H34</f>
        <v>42.333333333333336</v>
      </c>
      <c r="J34" s="61">
        <v>3</v>
      </c>
      <c r="K34" s="61">
        <v>9</v>
      </c>
      <c r="L34" s="70">
        <v>39659</v>
      </c>
      <c r="M34" s="70">
        <v>7378</v>
      </c>
      <c r="N34" s="59">
        <v>43805</v>
      </c>
      <c r="O34" s="42" t="s">
        <v>35</v>
      </c>
      <c r="P34" s="40"/>
      <c r="R34" s="60"/>
      <c r="T34" s="40"/>
      <c r="U34" s="39"/>
      <c r="V34" s="39"/>
      <c r="W34" s="39"/>
      <c r="X34" s="39"/>
      <c r="Y34" s="39"/>
      <c r="Z34" s="40"/>
    </row>
    <row r="35" spans="1:26" s="38" customFormat="1" ht="25.35" customHeight="1">
      <c r="A35" s="46"/>
      <c r="B35" s="46"/>
      <c r="C35" s="47" t="s">
        <v>32</v>
      </c>
      <c r="D35" s="48">
        <f>SUM(D23:D34)</f>
        <v>472259.49</v>
      </c>
      <c r="E35" s="48">
        <f t="shared" ref="E35:G35" si="1">SUM(E23:E34)</f>
        <v>331719.03000000003</v>
      </c>
      <c r="F35" s="72">
        <f>(D35-E35)/E35</f>
        <v>0.42367319113407498</v>
      </c>
      <c r="G35" s="48">
        <f t="shared" si="1"/>
        <v>79078</v>
      </c>
      <c r="H35" s="48"/>
      <c r="I35" s="50"/>
      <c r="J35" s="49"/>
      <c r="K35" s="51"/>
      <c r="L35" s="52"/>
      <c r="M35" s="56"/>
      <c r="N35" s="53"/>
      <c r="O35" s="57"/>
      <c r="R35" s="40"/>
    </row>
    <row r="36" spans="1:26" s="38" customFormat="1" ht="14.1" customHeight="1">
      <c r="A36" s="44"/>
      <c r="B36" s="54"/>
      <c r="C36" s="45"/>
      <c r="D36" s="55"/>
      <c r="E36" s="55"/>
      <c r="F36" s="68"/>
      <c r="G36" s="55"/>
      <c r="H36" s="55"/>
      <c r="I36" s="55"/>
      <c r="J36" s="55"/>
      <c r="K36" s="55"/>
      <c r="L36" s="55"/>
      <c r="M36" s="55"/>
      <c r="N36" s="58"/>
      <c r="O36" s="43"/>
    </row>
    <row r="37" spans="1:26" s="38" customFormat="1" ht="25.35" customHeight="1">
      <c r="A37" s="41">
        <v>21</v>
      </c>
      <c r="B37" s="67">
        <v>13</v>
      </c>
      <c r="C37" s="69" t="s">
        <v>50</v>
      </c>
      <c r="D37" s="65">
        <v>1334.27</v>
      </c>
      <c r="E37" s="61">
        <v>4894.8500000000004</v>
      </c>
      <c r="F37" s="63">
        <f>(D37-E37)/E37</f>
        <v>-0.72741350603184984</v>
      </c>
      <c r="G37" s="65">
        <v>203</v>
      </c>
      <c r="H37" s="61">
        <v>5</v>
      </c>
      <c r="I37" s="61">
        <f>G37/H37</f>
        <v>40.6</v>
      </c>
      <c r="J37" s="61">
        <v>3</v>
      </c>
      <c r="K37" s="61">
        <v>3</v>
      </c>
      <c r="L37" s="65">
        <v>39242.03</v>
      </c>
      <c r="M37" s="65">
        <v>6861</v>
      </c>
      <c r="N37" s="59">
        <v>43847</v>
      </c>
      <c r="O37" s="42" t="s">
        <v>27</v>
      </c>
      <c r="P37" s="40"/>
      <c r="R37" s="60"/>
      <c r="T37" s="40"/>
      <c r="U37" s="39"/>
      <c r="V37" s="39"/>
      <c r="W37" s="39"/>
      <c r="X37" s="39"/>
      <c r="Y37" s="39"/>
      <c r="Z37" s="40"/>
    </row>
    <row r="38" spans="1:26" s="38" customFormat="1" ht="25.35" customHeight="1">
      <c r="A38" s="41">
        <v>22</v>
      </c>
      <c r="B38" s="67">
        <v>12</v>
      </c>
      <c r="C38" s="69" t="s">
        <v>51</v>
      </c>
      <c r="D38" s="65">
        <v>1016</v>
      </c>
      <c r="E38" s="61">
        <v>5159</v>
      </c>
      <c r="F38" s="63">
        <f>(D38-E38)/E38</f>
        <v>-0.80306260903275828</v>
      </c>
      <c r="G38" s="65">
        <v>276</v>
      </c>
      <c r="H38" s="61">
        <v>11</v>
      </c>
      <c r="I38" s="61">
        <f>G38/H38</f>
        <v>25.09090909090909</v>
      </c>
      <c r="J38" s="61">
        <v>4</v>
      </c>
      <c r="K38" s="61">
        <v>3</v>
      </c>
      <c r="L38" s="65">
        <v>17648</v>
      </c>
      <c r="M38" s="65">
        <v>3987</v>
      </c>
      <c r="N38" s="59">
        <v>43847</v>
      </c>
      <c r="O38" s="42" t="s">
        <v>35</v>
      </c>
      <c r="P38" s="40"/>
      <c r="R38" s="60"/>
      <c r="T38" s="40"/>
      <c r="V38" s="39"/>
      <c r="W38" s="39"/>
      <c r="X38" s="39"/>
      <c r="Y38" s="40"/>
      <c r="Z38" s="37"/>
    </row>
    <row r="39" spans="1:26" s="38" customFormat="1" ht="25.35" customHeight="1">
      <c r="A39" s="41">
        <v>23</v>
      </c>
      <c r="B39" s="71" t="s">
        <v>30</v>
      </c>
      <c r="C39" s="62" t="s">
        <v>67</v>
      </c>
      <c r="D39" s="65">
        <v>402</v>
      </c>
      <c r="E39" s="61" t="s">
        <v>30</v>
      </c>
      <c r="F39" s="61" t="s">
        <v>30</v>
      </c>
      <c r="G39" s="65">
        <v>67</v>
      </c>
      <c r="H39" s="61">
        <v>2</v>
      </c>
      <c r="I39" s="61">
        <f>G39/H39</f>
        <v>33.5</v>
      </c>
      <c r="J39" s="61">
        <v>2</v>
      </c>
      <c r="K39" s="61" t="s">
        <v>30</v>
      </c>
      <c r="L39" s="65">
        <v>19616.330000000002</v>
      </c>
      <c r="M39" s="65">
        <v>3979</v>
      </c>
      <c r="N39" s="59">
        <v>43833</v>
      </c>
      <c r="O39" s="42" t="s">
        <v>68</v>
      </c>
      <c r="P39" s="40"/>
      <c r="R39" s="60"/>
      <c r="T39" s="40"/>
      <c r="U39" s="39"/>
      <c r="V39" s="39"/>
      <c r="W39" s="39"/>
      <c r="X39" s="39"/>
      <c r="Y39" s="39"/>
      <c r="Z39" s="40"/>
    </row>
    <row r="40" spans="1:26" s="38" customFormat="1" ht="25.35" customHeight="1">
      <c r="A40" s="41">
        <v>24</v>
      </c>
      <c r="B40" s="61" t="s">
        <v>30</v>
      </c>
      <c r="C40" s="62" t="s">
        <v>75</v>
      </c>
      <c r="D40" s="65">
        <v>398</v>
      </c>
      <c r="E40" s="61" t="s">
        <v>30</v>
      </c>
      <c r="F40" s="61" t="s">
        <v>30</v>
      </c>
      <c r="G40" s="65">
        <v>82</v>
      </c>
      <c r="H40" s="61">
        <v>3</v>
      </c>
      <c r="I40" s="61">
        <f>G40/H40</f>
        <v>27.333333333333332</v>
      </c>
      <c r="J40" s="61">
        <v>2</v>
      </c>
      <c r="K40" s="61" t="s">
        <v>30</v>
      </c>
      <c r="L40" s="65">
        <v>5848</v>
      </c>
      <c r="M40" s="65">
        <v>1234</v>
      </c>
      <c r="N40" s="59">
        <v>43819</v>
      </c>
      <c r="O40" s="42" t="s">
        <v>35</v>
      </c>
      <c r="P40" s="40"/>
      <c r="R40" s="60"/>
      <c r="T40" s="40"/>
      <c r="V40" s="39"/>
      <c r="W40" s="39"/>
      <c r="X40" s="39"/>
      <c r="Y40" s="39"/>
      <c r="Z40" s="40"/>
    </row>
    <row r="41" spans="1:26" s="38" customFormat="1" ht="25.35" customHeight="1">
      <c r="A41" s="41">
        <v>25</v>
      </c>
      <c r="B41" s="66">
        <v>23</v>
      </c>
      <c r="C41" s="62" t="s">
        <v>39</v>
      </c>
      <c r="D41" s="65">
        <v>379</v>
      </c>
      <c r="E41" s="61">
        <v>693</v>
      </c>
      <c r="F41" s="63">
        <f>(D41-E41)/E41</f>
        <v>-0.45310245310245312</v>
      </c>
      <c r="G41" s="65">
        <v>62</v>
      </c>
      <c r="H41" s="61" t="s">
        <v>30</v>
      </c>
      <c r="I41" s="61" t="s">
        <v>30</v>
      </c>
      <c r="J41" s="61" t="s">
        <v>30</v>
      </c>
      <c r="K41" s="61">
        <v>8</v>
      </c>
      <c r="L41" s="65">
        <v>27786.67</v>
      </c>
      <c r="M41" s="65">
        <v>5713</v>
      </c>
      <c r="N41" s="59">
        <v>43812</v>
      </c>
      <c r="O41" s="42" t="s">
        <v>40</v>
      </c>
      <c r="P41" s="40"/>
      <c r="R41" s="60"/>
      <c r="T41" s="40"/>
      <c r="U41" s="39"/>
      <c r="V41" s="39"/>
      <c r="W41" s="39"/>
      <c r="X41" s="39"/>
      <c r="Y41" s="39"/>
      <c r="Z41" s="40"/>
    </row>
    <row r="42" spans="1:26" s="38" customFormat="1" ht="25.35" customHeight="1">
      <c r="A42" s="41">
        <v>26</v>
      </c>
      <c r="B42" s="67">
        <v>21</v>
      </c>
      <c r="C42" s="69" t="s">
        <v>58</v>
      </c>
      <c r="D42" s="65">
        <v>316</v>
      </c>
      <c r="E42" s="61">
        <v>1044</v>
      </c>
      <c r="F42" s="63">
        <f>(D42-E42)/E42</f>
        <v>-0.69731800766283525</v>
      </c>
      <c r="G42" s="65">
        <v>53</v>
      </c>
      <c r="H42" s="61">
        <v>2</v>
      </c>
      <c r="I42" s="61">
        <f>G42/H42</f>
        <v>26.5</v>
      </c>
      <c r="J42" s="61">
        <v>2</v>
      </c>
      <c r="K42" s="61">
        <v>2</v>
      </c>
      <c r="L42" s="65">
        <v>1806</v>
      </c>
      <c r="M42" s="65">
        <v>491</v>
      </c>
      <c r="N42" s="59">
        <v>43854</v>
      </c>
      <c r="O42" s="42" t="s">
        <v>35</v>
      </c>
      <c r="P42" s="40"/>
      <c r="R42" s="60"/>
      <c r="T42" s="40"/>
      <c r="V42" s="39"/>
      <c r="W42" s="39"/>
      <c r="X42" s="39"/>
      <c r="Y42" s="39"/>
      <c r="Z42" s="40"/>
    </row>
    <row r="43" spans="1:26" s="38" customFormat="1" ht="25.35" customHeight="1">
      <c r="A43" s="41">
        <v>27</v>
      </c>
      <c r="B43" s="66">
        <v>22</v>
      </c>
      <c r="C43" s="69" t="s">
        <v>52</v>
      </c>
      <c r="D43" s="65">
        <v>294</v>
      </c>
      <c r="E43" s="61">
        <v>797</v>
      </c>
      <c r="F43" s="63">
        <f>(D43-E43)/E43</f>
        <v>-0.6311166875784191</v>
      </c>
      <c r="G43" s="65">
        <v>84</v>
      </c>
      <c r="H43" s="61">
        <v>3</v>
      </c>
      <c r="I43" s="61">
        <f>G43/H43</f>
        <v>28</v>
      </c>
      <c r="J43" s="61">
        <v>2</v>
      </c>
      <c r="K43" s="61">
        <v>3</v>
      </c>
      <c r="L43" s="65">
        <v>3884</v>
      </c>
      <c r="M43" s="65">
        <v>1011</v>
      </c>
      <c r="N43" s="59">
        <v>43847</v>
      </c>
      <c r="O43" s="42" t="s">
        <v>35</v>
      </c>
      <c r="P43" s="40"/>
      <c r="R43" s="60"/>
      <c r="T43" s="40"/>
      <c r="U43" s="39"/>
      <c r="V43" s="39"/>
      <c r="W43" s="39"/>
      <c r="X43" s="39"/>
      <c r="Y43" s="39"/>
      <c r="Z43" s="40"/>
    </row>
    <row r="44" spans="1:26" ht="25.35" customHeight="1">
      <c r="A44" s="17"/>
      <c r="B44" s="17"/>
      <c r="C44" s="47" t="s">
        <v>61</v>
      </c>
      <c r="D44" s="19">
        <f>SUM(D35:D43)</f>
        <v>476398.76</v>
      </c>
      <c r="E44" s="48">
        <f t="shared" ref="E44:G44" si="2">SUM(E35:E43)</f>
        <v>344306.88</v>
      </c>
      <c r="F44" s="72">
        <f>(D44-E44)/E44</f>
        <v>0.38364577553605667</v>
      </c>
      <c r="G44" s="48">
        <f t="shared" si="2"/>
        <v>79905</v>
      </c>
      <c r="H44" s="19"/>
      <c r="I44" s="21"/>
      <c r="J44" s="20"/>
      <c r="K44" s="22"/>
      <c r="L44" s="23"/>
      <c r="M44" s="27"/>
      <c r="N44" s="24"/>
      <c r="O44" s="28"/>
      <c r="Q44" s="38"/>
      <c r="R44" s="38"/>
      <c r="S44" s="38"/>
      <c r="T44" s="38"/>
      <c r="U44" s="38"/>
      <c r="X44" s="38"/>
    </row>
    <row r="45" spans="1:26" ht="23.1" customHeight="1">
      <c r="V45" s="38"/>
    </row>
    <row r="46" spans="1:26" ht="17.25" customHeight="1">
      <c r="P46" s="38"/>
      <c r="Z46" s="38"/>
    </row>
    <row r="60" spans="16:18">
      <c r="R60" s="11"/>
    </row>
    <row r="63" spans="16:18">
      <c r="P63" s="11"/>
    </row>
    <row r="67" ht="12" customHeight="1"/>
  </sheetData>
  <sortState xmlns:xlrd2="http://schemas.microsoft.com/office/spreadsheetml/2017/richdata2" ref="B16:O43">
    <sortCondition descending="1" ref="D13:D43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2020-02-03T14:42:50Z</dcterms:modified>
</cp:coreProperties>
</file>