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min-my.sharepoint.com/personal/juste_bulyte_eimin_lt/Documents/Darbalaukis/LKC/Savaitės/"/>
    </mc:Choice>
  </mc:AlternateContent>
  <xr:revisionPtr revIDLastSave="238" documentId="8_{F7F41E60-2924-4B63-A493-361A7D0672F7}" xr6:coauthVersionLast="45" xr6:coauthVersionMax="45" xr10:uidLastSave="{2D70641C-48F0-480A-9219-E5C6791C528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E44" i="1"/>
  <c r="G44" i="1"/>
  <c r="D44" i="1"/>
  <c r="F35" i="1"/>
  <c r="E35" i="1"/>
  <c r="G35" i="1"/>
  <c r="D35" i="1"/>
  <c r="F23" i="1"/>
  <c r="E23" i="1"/>
  <c r="G23" i="1"/>
  <c r="D23" i="1"/>
  <c r="I41" i="1"/>
  <c r="I40" i="1" l="1"/>
  <c r="I27" i="1"/>
  <c r="I19" i="1"/>
  <c r="I25" i="1"/>
  <c r="I18" i="1"/>
  <c r="I16" i="1"/>
  <c r="F14" i="1" l="1"/>
  <c r="F17" i="1"/>
  <c r="F21" i="1"/>
  <c r="F20" i="1"/>
  <c r="F22" i="1"/>
  <c r="F28" i="1"/>
  <c r="F29" i="1"/>
  <c r="F30" i="1"/>
  <c r="F31" i="1"/>
  <c r="F34" i="1"/>
  <c r="F32" i="1"/>
  <c r="F37" i="1"/>
  <c r="F26" i="1"/>
  <c r="I20" i="1" l="1"/>
  <c r="I21" i="1"/>
  <c r="I14" i="1"/>
  <c r="F39" i="1" l="1"/>
  <c r="F43" i="1"/>
  <c r="F38" i="1"/>
  <c r="F33" i="1"/>
  <c r="F42" i="1"/>
  <c r="F15" i="1"/>
  <c r="I32" i="1" l="1"/>
  <c r="I28" i="1"/>
  <c r="I22" i="1"/>
  <c r="I15" i="1"/>
  <c r="I42" i="1" l="1"/>
  <c r="I33" i="1"/>
  <c r="I29" i="1"/>
  <c r="I39" i="1" l="1"/>
  <c r="I26" i="1"/>
  <c r="I31" i="1"/>
  <c r="I17" i="1"/>
  <c r="I38" i="1" l="1"/>
</calcChain>
</file>

<file path=xl/sharedStrings.xml><?xml version="1.0" encoding="utf-8"?>
<sst xmlns="http://schemas.openxmlformats.org/spreadsheetml/2006/main" count="143" uniqueCount="82">
  <si>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</si>
  <si>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</si>
  <si>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</si>
  <si>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</si>
  <si>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</si>
  <si>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</si>
  <si>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</si>
  <si>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</si>
  <si>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</si>
  <si>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</si>
  <si>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</si>
  <si>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</si>
  <si>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</si>
  <si>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</si>
  <si>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</si>
  <si>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</si>
  <si>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</si>
  <si>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</si>
  <si>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</si>
  <si>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</si>
  <si>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</si>
  <si>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</si>
  <si>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</si>
  <si>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</si>
  <si>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</si>
  <si>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</si>
  <si>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</si>
  <si>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</si>
  <si>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</si>
  <si>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</si>
  <si>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</si>
  <si>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Theatrical Film Distribution / WDSMPI</t>
  </si>
  <si>
    <t>Pirmyn (Onward)</t>
  </si>
  <si>
    <t>ACME Film / WB</t>
  </si>
  <si>
    <t>VLG film</t>
  </si>
  <si>
    <t>ACME Film</t>
  </si>
  <si>
    <t>Total (20)</t>
  </si>
  <si>
    <t>N</t>
  </si>
  <si>
    <t>Best Film</t>
  </si>
  <si>
    <t>Theatrical Film Distribution</t>
  </si>
  <si>
    <t>Kapitonas Kardadantis ir stebuklingas deimantas (Captain Sabertooth and the Magic Diamond)</t>
  </si>
  <si>
    <t>Kino Aljansas</t>
  </si>
  <si>
    <t>Geriausi draugai (Ella Bella Bingo)</t>
  </si>
  <si>
    <t>Grenlandija: Išlikimas (Greenland)</t>
  </si>
  <si>
    <t>Dukine Film Distribution / Universal Pictures</t>
  </si>
  <si>
    <t>Palm Springs (Palm Springs)</t>
  </si>
  <si>
    <t>Kosminis Samsamas (Samsam)</t>
  </si>
  <si>
    <t>`</t>
  </si>
  <si>
    <t>Paslaptingas sodas (Secret Garden)</t>
  </si>
  <si>
    <t>Aš gražuolė (Красотка в ударе)</t>
  </si>
  <si>
    <t>Tesla (Tesla)</t>
  </si>
  <si>
    <t>BENKSIS. Nelegalaus meno iškilimas (Banksy and the Rise of Outlaw Art)</t>
  </si>
  <si>
    <t>Apie begalybę (Om det oändliga)</t>
  </si>
  <si>
    <t>Tenet (Tenet)</t>
  </si>
  <si>
    <t>P</t>
  </si>
  <si>
    <t>Troliai 2 (Trolls World Tour)</t>
  </si>
  <si>
    <t>Prieview</t>
  </si>
  <si>
    <t>Karas su seneliu (War With Grandpa)</t>
  </si>
  <si>
    <t>Advokatas</t>
  </si>
  <si>
    <t>Naratyvas</t>
  </si>
  <si>
    <t>Languotas Nindzė (Ternet Ninja)</t>
  </si>
  <si>
    <t>Estinfilm</t>
  </si>
  <si>
    <t>Paslaptis: Išdrįsk svajoti (Secret: Dare to Dream)</t>
  </si>
  <si>
    <t>September 4 - 10</t>
  </si>
  <si>
    <t>Rugsėjo 4 - 10 d.</t>
  </si>
  <si>
    <t>Naujieji mutantai (The New Mutants)</t>
  </si>
  <si>
    <t>Theatrical Film Distribution / 20th Century Fox</t>
  </si>
  <si>
    <t>Kosmobolas (Вратарь Галактики)</t>
  </si>
  <si>
    <t>After. Kai mes abejojom (After We Collided)</t>
  </si>
  <si>
    <t>September 11 - 17</t>
  </si>
  <si>
    <t>Rugsėjo 11 - 17 d.</t>
  </si>
  <si>
    <t>September 11 - 17 Lithuanian top</t>
  </si>
  <si>
    <t>Rugsėjo 11 - 17 d. Lietuvos kino teatruose rodytų filmų topas</t>
  </si>
  <si>
    <t>Mulan (Mulan)</t>
  </si>
  <si>
    <t>Pilis</t>
  </si>
  <si>
    <t>Artbox</t>
  </si>
  <si>
    <t>Bilas ir Tedas gelbėja visatą (Bill and Ted Face the Music)</t>
  </si>
  <si>
    <t>Skubis Du! (Scoob)</t>
  </si>
  <si>
    <t>Antebellum: Išrinktoji (Antebellum)</t>
  </si>
  <si>
    <t>Bjaurusis aš 3 (Despicable Me 3)</t>
  </si>
  <si>
    <t>Audros vaikas (Storm Boy)</t>
  </si>
  <si>
    <t>Total 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</si>
</sst>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#,##0_ ;[Red]\-#,##0\ "/>
  </numFmts>
  <fonts count="22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0">
    <xf numFmtId="0" fontId="0" fillId="0" borderId="0" xfId="0"/>
    <xf numFmtId="0" fontId="11" fillId="0" borderId="0" xfId="0" applyFont="1"/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0" fontId="18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252502</xdr:colOff>
      <xdr:row>1</xdr:row>
      <xdr:rowOff>57600</xdr:rowOff>
    </xdr:from>
    <xdr:to>
      <xdr:col>16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6"/>
  <sheetViews>
    <sheetView tabSelected="1" zoomScale="60" zoomScaleNormal="60" workbookViewId="0">
      <selection activeCell="R3" sqref="R3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7" width="8.5703125" style="1" customWidth="1"/>
    <col min="18" max="18" width="13.85546875" style="1" customWidth="1"/>
    <col min="19" max="19" width="12.28515625" style="1" customWidth="1"/>
    <col min="20" max="20" width="14.85546875" style="1" customWidth="1"/>
    <col min="21" max="21" width="15.42578125" style="1" bestFit="1" customWidth="1"/>
    <col min="22" max="22" width="11.85546875" style="1" bestFit="1" customWidth="1"/>
    <col min="23" max="23" width="13.7109375" style="1" customWidth="1"/>
    <col min="24" max="24" width="12.5703125" style="1" bestFit="1" customWidth="1"/>
    <col min="25" max="25" width="15.5703125" style="1" customWidth="1"/>
    <col min="26" max="26" width="13.7109375" style="1" customWidth="1"/>
    <col min="27" max="16384" width="8.85546875" style="1"/>
  </cols>
  <sheetData>
    <row r="1" spans="1:27" ht="19.5" customHeight="1">
      <c r="A1" s="52" t="s">
        <v>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7" ht="19.5" customHeight="1">
      <c r="A2" s="52" t="s">
        <v>72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4" spans="1:27" ht="15.75" customHeight="1" thickBot="1"/>
    <row r="5" spans="1:27" ht="15" customHeight="1">
      <c r="A5" s="56"/>
      <c r="B5" s="56"/>
      <c r="C5" s="53" t="s">
        <v>0</v>
      </c>
      <c r="D5" s="2"/>
      <c r="E5" s="2"/>
      <c r="F5" s="53" t="s">
        <v>3</v>
      </c>
      <c r="G5" s="2"/>
      <c r="H5" s="53" t="s">
        <v>5</v>
      </c>
      <c r="I5" s="53" t="s">
        <v>6</v>
      </c>
      <c r="J5" s="53" t="s">
        <v>7</v>
      </c>
      <c r="K5" s="53" t="s">
        <v>8</v>
      </c>
      <c r="L5" s="53" t="s">
        <v>10</v>
      </c>
      <c r="M5" s="53" t="s">
        <v>9</v>
      </c>
      <c r="N5" s="53" t="s">
        <v>11</v>
      </c>
      <c r="O5" s="53" t="s">
        <v>12</v>
      </c>
    </row>
    <row r="6" spans="1:27">
      <c r="A6" s="57"/>
      <c r="B6" s="57"/>
      <c r="C6" s="54"/>
      <c r="D6" s="3" t="s">
        <v>69</v>
      </c>
      <c r="E6" s="3" t="s">
        <v>63</v>
      </c>
      <c r="F6" s="54"/>
      <c r="G6" s="3" t="s">
        <v>69</v>
      </c>
      <c r="H6" s="54"/>
      <c r="I6" s="54"/>
      <c r="J6" s="54"/>
      <c r="K6" s="54"/>
      <c r="L6" s="54"/>
      <c r="M6" s="54"/>
      <c r="N6" s="54"/>
      <c r="O6" s="54"/>
    </row>
    <row r="7" spans="1:27">
      <c r="A7" s="57"/>
      <c r="B7" s="57"/>
      <c r="C7" s="54"/>
      <c r="D7" s="3" t="s">
        <v>1</v>
      </c>
      <c r="E7" s="3" t="s">
        <v>1</v>
      </c>
      <c r="F7" s="54"/>
      <c r="G7" s="3" t="s">
        <v>4</v>
      </c>
      <c r="H7" s="54"/>
      <c r="I7" s="54"/>
      <c r="J7" s="54"/>
      <c r="K7" s="54"/>
      <c r="L7" s="54"/>
      <c r="M7" s="54"/>
      <c r="N7" s="54"/>
      <c r="O7" s="54"/>
    </row>
    <row r="8" spans="1:27" ht="18" customHeight="1" thickBot="1">
      <c r="A8" s="58"/>
      <c r="B8" s="58"/>
      <c r="C8" s="55"/>
      <c r="D8" s="4" t="s">
        <v>2</v>
      </c>
      <c r="E8" s="4" t="s">
        <v>2</v>
      </c>
      <c r="F8" s="55"/>
      <c r="G8" s="5"/>
      <c r="H8" s="55"/>
      <c r="I8" s="55"/>
      <c r="J8" s="55"/>
      <c r="K8" s="55"/>
      <c r="L8" s="55"/>
      <c r="M8" s="55"/>
      <c r="N8" s="55"/>
      <c r="O8" s="55"/>
      <c r="P8" s="7"/>
    </row>
    <row r="9" spans="1:27" ht="15" customHeight="1">
      <c r="A9" s="56"/>
      <c r="B9" s="56"/>
      <c r="C9" s="53" t="s">
        <v>13</v>
      </c>
      <c r="D9" s="28"/>
      <c r="E9" s="28"/>
      <c r="F9" s="53" t="s">
        <v>15</v>
      </c>
      <c r="G9" s="28"/>
      <c r="H9" s="8" t="s">
        <v>18</v>
      </c>
      <c r="I9" s="53" t="s">
        <v>27</v>
      </c>
      <c r="J9" s="2" t="s">
        <v>19</v>
      </c>
      <c r="K9" s="2" t="s">
        <v>20</v>
      </c>
      <c r="L9" s="9" t="s">
        <v>22</v>
      </c>
      <c r="M9" s="2" t="s">
        <v>23</v>
      </c>
      <c r="N9" s="2" t="s">
        <v>24</v>
      </c>
      <c r="O9" s="53" t="s">
        <v>26</v>
      </c>
      <c r="P9" s="7"/>
    </row>
    <row r="10" spans="1:27" ht="19.5">
      <c r="A10" s="57"/>
      <c r="B10" s="57"/>
      <c r="C10" s="54"/>
      <c r="D10" s="44" t="s">
        <v>70</v>
      </c>
      <c r="E10" s="51" t="s">
        <v>64</v>
      </c>
      <c r="F10" s="54"/>
      <c r="G10" s="51" t="s">
        <v>70</v>
      </c>
      <c r="H10" s="3" t="s">
        <v>17</v>
      </c>
      <c r="I10" s="54"/>
      <c r="J10" s="3" t="s">
        <v>17</v>
      </c>
      <c r="K10" s="3" t="s">
        <v>21</v>
      </c>
      <c r="L10" s="11" t="s">
        <v>14</v>
      </c>
      <c r="M10" s="3" t="s">
        <v>16</v>
      </c>
      <c r="N10" s="3" t="s">
        <v>25</v>
      </c>
      <c r="O10" s="54"/>
      <c r="P10" s="7"/>
    </row>
    <row r="11" spans="1:27">
      <c r="A11" s="57"/>
      <c r="B11" s="57"/>
      <c r="C11" s="54"/>
      <c r="D11" s="29" t="s">
        <v>14</v>
      </c>
      <c r="E11" s="3" t="s">
        <v>14</v>
      </c>
      <c r="F11" s="54"/>
      <c r="G11" s="29" t="s">
        <v>16</v>
      </c>
      <c r="H11" s="5"/>
      <c r="I11" s="54"/>
      <c r="J11" s="5"/>
      <c r="K11" s="5"/>
      <c r="L11" s="11" t="s">
        <v>2</v>
      </c>
      <c r="M11" s="3" t="s">
        <v>17</v>
      </c>
      <c r="N11" s="5"/>
      <c r="O11" s="54"/>
      <c r="P11" s="10"/>
      <c r="R11" s="10"/>
      <c r="S11" s="6"/>
    </row>
    <row r="12" spans="1:27" ht="15.6" customHeight="1" thickBot="1">
      <c r="A12" s="57"/>
      <c r="B12" s="58"/>
      <c r="C12" s="55"/>
      <c r="D12" s="30"/>
      <c r="E12" s="4" t="s">
        <v>2</v>
      </c>
      <c r="F12" s="55"/>
      <c r="G12" s="30" t="s">
        <v>17</v>
      </c>
      <c r="H12" s="31"/>
      <c r="I12" s="55"/>
      <c r="J12" s="31"/>
      <c r="K12" s="31"/>
      <c r="L12" s="31"/>
      <c r="M12" s="31"/>
      <c r="N12" s="31"/>
      <c r="O12" s="55"/>
      <c r="P12" s="35"/>
      <c r="Q12" s="33"/>
      <c r="R12" s="35"/>
      <c r="S12" s="34"/>
      <c r="T12" s="32"/>
      <c r="V12" s="34"/>
      <c r="W12" s="7"/>
      <c r="Z12" s="34"/>
    </row>
    <row r="13" spans="1:27" s="33" customFormat="1" ht="25.35" customHeight="1">
      <c r="A13" s="36">
        <v>1</v>
      </c>
      <c r="B13" s="36" t="s">
        <v>37</v>
      </c>
      <c r="C13" s="43" t="s">
        <v>68</v>
      </c>
      <c r="D13" s="45">
        <v>55908</v>
      </c>
      <c r="E13" s="42" t="s">
        <v>29</v>
      </c>
      <c r="F13" s="42" t="s">
        <v>29</v>
      </c>
      <c r="G13" s="45">
        <v>9208</v>
      </c>
      <c r="H13" s="42" t="s">
        <v>29</v>
      </c>
      <c r="I13" s="42" t="s">
        <v>29</v>
      </c>
      <c r="J13" s="42">
        <v>15</v>
      </c>
      <c r="K13" s="42">
        <v>1</v>
      </c>
      <c r="L13" s="45">
        <v>62057</v>
      </c>
      <c r="M13" s="45">
        <v>10206</v>
      </c>
      <c r="N13" s="40">
        <v>44085</v>
      </c>
      <c r="O13" s="37" t="s">
        <v>30</v>
      </c>
      <c r="R13" s="35"/>
      <c r="S13" s="34"/>
      <c r="T13" s="34"/>
      <c r="V13" s="34"/>
      <c r="W13" s="35"/>
      <c r="X13" s="34"/>
      <c r="Y13" s="7"/>
      <c r="Z13" s="34"/>
    </row>
    <row r="14" spans="1:27" s="33" customFormat="1" ht="25.35" customHeight="1">
      <c r="A14" s="36">
        <v>2</v>
      </c>
      <c r="B14" s="36">
        <v>2</v>
      </c>
      <c r="C14" s="43" t="s">
        <v>55</v>
      </c>
      <c r="D14" s="45">
        <v>35852.57</v>
      </c>
      <c r="E14" s="42">
        <v>56019.7</v>
      </c>
      <c r="F14" s="47">
        <f>(D14-E14)/E14</f>
        <v>-0.36000067833280075</v>
      </c>
      <c r="G14" s="45">
        <v>7678</v>
      </c>
      <c r="H14" s="42">
        <v>347</v>
      </c>
      <c r="I14" s="42">
        <f>G14/H14</f>
        <v>22.126801152737752</v>
      </c>
      <c r="J14" s="42">
        <v>17</v>
      </c>
      <c r="K14" s="42">
        <v>2</v>
      </c>
      <c r="L14" s="45">
        <v>133711</v>
      </c>
      <c r="M14" s="45">
        <v>29057</v>
      </c>
      <c r="N14" s="40">
        <v>44078</v>
      </c>
      <c r="O14" s="37" t="s">
        <v>44</v>
      </c>
      <c r="P14" s="35"/>
      <c r="Q14" s="34"/>
      <c r="R14" s="34"/>
      <c r="S14" s="35"/>
      <c r="T14" s="34"/>
      <c r="U14" s="34"/>
      <c r="Y14" s="34"/>
      <c r="Z14" s="32"/>
    </row>
    <row r="15" spans="1:27" s="33" customFormat="1" ht="25.35" customHeight="1">
      <c r="A15" s="36">
        <v>3</v>
      </c>
      <c r="B15" s="36">
        <v>1</v>
      </c>
      <c r="C15" s="43" t="s">
        <v>53</v>
      </c>
      <c r="D15" s="45">
        <v>33308.65</v>
      </c>
      <c r="E15" s="45">
        <v>59127.76</v>
      </c>
      <c r="F15" s="47">
        <f>(D15-E15)/E15</f>
        <v>-0.43666646597131364</v>
      </c>
      <c r="G15" s="45">
        <v>5054</v>
      </c>
      <c r="H15" s="42">
        <v>223</v>
      </c>
      <c r="I15" s="42">
        <f>G15/H15</f>
        <v>22.663677130044842</v>
      </c>
      <c r="J15" s="42">
        <v>13</v>
      </c>
      <c r="K15" s="42">
        <v>3</v>
      </c>
      <c r="L15" s="45">
        <v>242873.75</v>
      </c>
      <c r="M15" s="45">
        <v>37506</v>
      </c>
      <c r="N15" s="40">
        <v>44071</v>
      </c>
      <c r="O15" s="37" t="s">
        <v>33</v>
      </c>
      <c r="P15" s="35"/>
      <c r="Q15" s="34"/>
      <c r="R15" s="34"/>
      <c r="S15" s="35"/>
      <c r="T15" s="34"/>
      <c r="U15" s="34"/>
      <c r="W15" s="34"/>
      <c r="X15" s="32"/>
      <c r="Y15" s="34"/>
      <c r="Z15" s="32"/>
    </row>
    <row r="16" spans="1:27" s="33" customFormat="1" ht="25.35" customHeight="1">
      <c r="A16" s="36">
        <v>4</v>
      </c>
      <c r="B16" s="36" t="s">
        <v>37</v>
      </c>
      <c r="C16" s="43" t="s">
        <v>73</v>
      </c>
      <c r="D16" s="45">
        <v>18869.25</v>
      </c>
      <c r="E16" s="42" t="s">
        <v>29</v>
      </c>
      <c r="F16" s="42" t="s">
        <v>29</v>
      </c>
      <c r="G16" s="45">
        <v>3012</v>
      </c>
      <c r="H16" s="42">
        <v>256</v>
      </c>
      <c r="I16" s="42">
        <f>G16/H16</f>
        <v>11.765625</v>
      </c>
      <c r="J16" s="42">
        <v>16</v>
      </c>
      <c r="K16" s="42">
        <v>1</v>
      </c>
      <c r="L16" s="45">
        <v>18869</v>
      </c>
      <c r="M16" s="45">
        <v>3012</v>
      </c>
      <c r="N16" s="40">
        <v>44085</v>
      </c>
      <c r="O16" s="37" t="s">
        <v>31</v>
      </c>
      <c r="P16" s="35"/>
      <c r="Q16" s="34"/>
      <c r="S16" s="35"/>
      <c r="T16" s="34"/>
      <c r="U16" s="34"/>
      <c r="V16" s="35"/>
      <c r="W16" s="34"/>
      <c r="X16" s="34"/>
      <c r="Y16" s="34"/>
      <c r="Z16" s="7"/>
      <c r="AA16" s="34"/>
    </row>
    <row r="17" spans="1:27" s="33" customFormat="1" ht="25.35" customHeight="1">
      <c r="A17" s="36">
        <v>5</v>
      </c>
      <c r="B17" s="36">
        <v>3</v>
      </c>
      <c r="C17" s="43" t="s">
        <v>43</v>
      </c>
      <c r="D17" s="45">
        <v>9533.6200000000008</v>
      </c>
      <c r="E17" s="45">
        <v>14533.67</v>
      </c>
      <c r="F17" s="47">
        <f>(D17-E17)/E17</f>
        <v>-0.3440321680621618</v>
      </c>
      <c r="G17" s="45">
        <v>1492</v>
      </c>
      <c r="H17" s="42">
        <v>60</v>
      </c>
      <c r="I17" s="42">
        <f>G17/H17</f>
        <v>24.866666666666667</v>
      </c>
      <c r="J17" s="42">
        <v>8</v>
      </c>
      <c r="K17" s="42">
        <v>5</v>
      </c>
      <c r="L17" s="45">
        <v>160135.45000000001</v>
      </c>
      <c r="M17" s="45">
        <v>26211</v>
      </c>
      <c r="N17" s="40">
        <v>44057</v>
      </c>
      <c r="O17" s="37" t="s">
        <v>35</v>
      </c>
      <c r="P17" s="35"/>
      <c r="Q17" s="34"/>
      <c r="S17" s="35"/>
      <c r="T17" s="34"/>
      <c r="U17" s="34"/>
      <c r="V17" s="35"/>
      <c r="W17" s="34"/>
      <c r="X17" s="34"/>
      <c r="Y17" s="34"/>
      <c r="Z17" s="7"/>
      <c r="AA17" s="34"/>
    </row>
    <row r="18" spans="1:27" s="33" customFormat="1" ht="25.35" customHeight="1">
      <c r="A18" s="36">
        <v>6</v>
      </c>
      <c r="B18" s="36" t="s">
        <v>37</v>
      </c>
      <c r="C18" s="43" t="s">
        <v>74</v>
      </c>
      <c r="D18" s="45">
        <v>7810.36</v>
      </c>
      <c r="E18" s="42" t="s">
        <v>29</v>
      </c>
      <c r="F18" s="42" t="s">
        <v>29</v>
      </c>
      <c r="G18" s="45">
        <v>1537</v>
      </c>
      <c r="H18" s="42">
        <v>205</v>
      </c>
      <c r="I18" s="42">
        <f>G18/H18</f>
        <v>7.4975609756097565</v>
      </c>
      <c r="J18" s="42">
        <v>19</v>
      </c>
      <c r="K18" s="42">
        <v>1</v>
      </c>
      <c r="L18" s="45">
        <v>7810.36</v>
      </c>
      <c r="M18" s="45">
        <v>1537</v>
      </c>
      <c r="N18" s="40">
        <v>44085</v>
      </c>
      <c r="O18" s="37" t="s">
        <v>75</v>
      </c>
      <c r="R18" s="35"/>
      <c r="S18" s="34"/>
      <c r="T18" s="34"/>
      <c r="U18" s="34"/>
      <c r="V18" s="34"/>
      <c r="W18" s="34"/>
      <c r="X18" s="34"/>
      <c r="Y18" s="7"/>
      <c r="Z18" s="35"/>
    </row>
    <row r="19" spans="1:27" s="33" customFormat="1" ht="25.35" customHeight="1">
      <c r="A19" s="36">
        <v>7</v>
      </c>
      <c r="B19" s="36" t="s">
        <v>54</v>
      </c>
      <c r="C19" s="43" t="s">
        <v>77</v>
      </c>
      <c r="D19" s="45">
        <v>6848.3</v>
      </c>
      <c r="E19" s="42" t="s">
        <v>29</v>
      </c>
      <c r="F19" s="42" t="s">
        <v>29</v>
      </c>
      <c r="G19" s="45">
        <v>1291</v>
      </c>
      <c r="H19" s="42">
        <v>18</v>
      </c>
      <c r="I19" s="42">
        <f>G19/H19</f>
        <v>71.722222222222229</v>
      </c>
      <c r="J19" s="42">
        <v>9</v>
      </c>
      <c r="K19" s="42">
        <v>0</v>
      </c>
      <c r="L19" s="45">
        <v>6848.3</v>
      </c>
      <c r="M19" s="45">
        <v>1291</v>
      </c>
      <c r="N19" s="40" t="s">
        <v>56</v>
      </c>
      <c r="O19" s="37" t="s">
        <v>33</v>
      </c>
      <c r="R19" s="35"/>
      <c r="S19" s="34"/>
      <c r="T19" s="34"/>
      <c r="U19" s="34"/>
      <c r="V19" s="34"/>
      <c r="W19" s="34"/>
      <c r="X19" s="34"/>
      <c r="Y19" s="7"/>
      <c r="Z19" s="35"/>
    </row>
    <row r="20" spans="1:27" s="33" customFormat="1" ht="25.35" customHeight="1">
      <c r="A20" s="36">
        <v>8</v>
      </c>
      <c r="B20" s="36">
        <v>5</v>
      </c>
      <c r="C20" s="43" t="s">
        <v>62</v>
      </c>
      <c r="D20" s="45">
        <v>5521.56</v>
      </c>
      <c r="E20" s="42">
        <v>12715.38</v>
      </c>
      <c r="F20" s="47">
        <f>(D20-E20)/E20</f>
        <v>-0.56575737414060756</v>
      </c>
      <c r="G20" s="45">
        <v>943</v>
      </c>
      <c r="H20" s="42">
        <v>70</v>
      </c>
      <c r="I20" s="42">
        <f>G20/H20</f>
        <v>13.471428571428572</v>
      </c>
      <c r="J20" s="42">
        <v>10</v>
      </c>
      <c r="K20" s="42">
        <v>2</v>
      </c>
      <c r="L20" s="45">
        <v>19071.13</v>
      </c>
      <c r="M20" s="45">
        <v>3208</v>
      </c>
      <c r="N20" s="40">
        <v>44078</v>
      </c>
      <c r="O20" s="37" t="s">
        <v>35</v>
      </c>
      <c r="P20" s="35"/>
      <c r="Q20" s="34"/>
      <c r="R20" s="34"/>
      <c r="S20" s="35"/>
      <c r="T20" s="34"/>
      <c r="U20" s="34"/>
      <c r="V20" s="35"/>
      <c r="W20" s="34"/>
      <c r="X20" s="34"/>
      <c r="Y20" s="34"/>
      <c r="Z20" s="32"/>
    </row>
    <row r="21" spans="1:27" s="33" customFormat="1" ht="25.35" customHeight="1">
      <c r="A21" s="36">
        <v>9</v>
      </c>
      <c r="B21" s="36">
        <v>4</v>
      </c>
      <c r="C21" s="43" t="s">
        <v>65</v>
      </c>
      <c r="D21" s="45">
        <v>4687.62</v>
      </c>
      <c r="E21" s="42">
        <v>12773.38</v>
      </c>
      <c r="F21" s="47">
        <f>(D21-E21)/E21</f>
        <v>-0.63301647645337411</v>
      </c>
      <c r="G21" s="45">
        <v>792</v>
      </c>
      <c r="H21" s="42">
        <v>98</v>
      </c>
      <c r="I21" s="42">
        <f>G21/H21</f>
        <v>8.0816326530612237</v>
      </c>
      <c r="J21" s="42">
        <v>10</v>
      </c>
      <c r="K21" s="42">
        <v>2</v>
      </c>
      <c r="L21" s="45">
        <v>17461</v>
      </c>
      <c r="M21" s="45">
        <v>2951</v>
      </c>
      <c r="N21" s="40">
        <v>44078</v>
      </c>
      <c r="O21" s="37" t="s">
        <v>66</v>
      </c>
      <c r="P21" s="35"/>
      <c r="Q21" s="34"/>
      <c r="S21" s="35"/>
      <c r="T21" s="34"/>
      <c r="U21" s="34"/>
      <c r="V21" s="35"/>
      <c r="W21" s="34"/>
      <c r="X21" s="34"/>
      <c r="Y21" s="34"/>
      <c r="Z21" s="7"/>
    </row>
    <row r="22" spans="1:27" s="33" customFormat="1" ht="25.35" customHeight="1">
      <c r="A22" s="36">
        <v>10</v>
      </c>
      <c r="B22" s="36">
        <v>6</v>
      </c>
      <c r="C22" s="43" t="s">
        <v>57</v>
      </c>
      <c r="D22" s="45">
        <v>3783.81</v>
      </c>
      <c r="E22" s="45">
        <v>9349.8799999999992</v>
      </c>
      <c r="F22" s="47">
        <f>(D22-E22)/E22</f>
        <v>-0.59530924461062606</v>
      </c>
      <c r="G22" s="45">
        <v>659</v>
      </c>
      <c r="H22" s="42">
        <v>58</v>
      </c>
      <c r="I22" s="42">
        <f>G22/H22</f>
        <v>11.362068965517242</v>
      </c>
      <c r="J22" s="42">
        <v>8</v>
      </c>
      <c r="K22" s="42">
        <v>3</v>
      </c>
      <c r="L22" s="45">
        <v>31448</v>
      </c>
      <c r="M22" s="45">
        <v>5653</v>
      </c>
      <c r="N22" s="40">
        <v>44071</v>
      </c>
      <c r="O22" s="37" t="s">
        <v>39</v>
      </c>
      <c r="P22" s="35"/>
      <c r="Q22" s="34"/>
      <c r="R22" s="34"/>
      <c r="S22" s="35"/>
      <c r="T22" s="34"/>
      <c r="U22" s="34"/>
      <c r="V22" s="34"/>
      <c r="W22" s="32"/>
      <c r="X22" s="34"/>
      <c r="Y22" s="32"/>
      <c r="Z22" s="34"/>
    </row>
    <row r="23" spans="1:27" s="33" customFormat="1" ht="25.35" customHeight="1">
      <c r="A23" s="15"/>
      <c r="B23" s="15"/>
      <c r="C23" s="38" t="s">
        <v>28</v>
      </c>
      <c r="D23" s="39">
        <f>SUM(D13:D22)</f>
        <v>182123.73999999996</v>
      </c>
      <c r="E23" s="39">
        <f t="shared" ref="E23:G23" si="0">SUM(E13:E22)</f>
        <v>164519.76999999999</v>
      </c>
      <c r="F23" s="49">
        <f>(D23-E23)/E23</f>
        <v>0.10700215542484634</v>
      </c>
      <c r="G23" s="39">
        <f t="shared" si="0"/>
        <v>31666</v>
      </c>
      <c r="H23" s="39"/>
      <c r="I23" s="18"/>
      <c r="J23" s="17"/>
      <c r="K23" s="19"/>
      <c r="L23" s="20"/>
      <c r="M23" s="24"/>
      <c r="N23" s="21"/>
      <c r="O23" s="25"/>
      <c r="P23" s="35"/>
    </row>
    <row r="24" spans="1:27" s="33" customFormat="1" ht="14.1" customHeight="1">
      <c r="A24" s="13"/>
      <c r="B24" s="22"/>
      <c r="C24" s="14"/>
      <c r="D24" s="23"/>
      <c r="E24" s="23"/>
      <c r="F24" s="26"/>
      <c r="G24" s="23"/>
      <c r="H24" s="23"/>
      <c r="I24" s="23"/>
      <c r="J24" s="23"/>
      <c r="K24" s="23"/>
      <c r="L24" s="23"/>
      <c r="M24" s="23"/>
      <c r="N24" s="27"/>
      <c r="O24" s="12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33" customFormat="1" ht="25.35" customHeight="1">
      <c r="A25" s="36">
        <v>11</v>
      </c>
      <c r="B25" s="36" t="s">
        <v>37</v>
      </c>
      <c r="C25" s="43" t="s">
        <v>76</v>
      </c>
      <c r="D25" s="45">
        <v>2585.7600000000002</v>
      </c>
      <c r="E25" s="42" t="s">
        <v>29</v>
      </c>
      <c r="F25" s="42" t="s">
        <v>29</v>
      </c>
      <c r="G25" s="45">
        <v>445</v>
      </c>
      <c r="H25" s="42">
        <v>96</v>
      </c>
      <c r="I25" s="42">
        <f>G25/H25</f>
        <v>4.635416666666667</v>
      </c>
      <c r="J25" s="42">
        <v>9</v>
      </c>
      <c r="K25" s="42">
        <v>1</v>
      </c>
      <c r="L25" s="45">
        <v>2585.7600000000002</v>
      </c>
      <c r="M25" s="45">
        <v>445</v>
      </c>
      <c r="N25" s="40">
        <v>44085</v>
      </c>
      <c r="O25" s="37" t="s">
        <v>35</v>
      </c>
      <c r="P25" s="35"/>
      <c r="Q25" s="34"/>
      <c r="R25" s="34"/>
      <c r="S25" s="35"/>
      <c r="T25" s="34"/>
      <c r="U25" s="34"/>
      <c r="X25" s="32"/>
      <c r="Y25" s="34"/>
      <c r="Z25" s="32"/>
    </row>
    <row r="26" spans="1:27" s="33" customFormat="1" ht="25.35" customHeight="1">
      <c r="A26" s="36">
        <v>12</v>
      </c>
      <c r="B26" s="36">
        <v>16</v>
      </c>
      <c r="C26" s="43" t="s">
        <v>46</v>
      </c>
      <c r="D26" s="45">
        <v>2471</v>
      </c>
      <c r="E26" s="45">
        <v>292.5</v>
      </c>
      <c r="F26" s="47">
        <f>(D26-E26)/E26</f>
        <v>7.447863247863248</v>
      </c>
      <c r="G26" s="45">
        <v>458</v>
      </c>
      <c r="H26" s="42">
        <v>12</v>
      </c>
      <c r="I26" s="42">
        <f>G26/H26</f>
        <v>38.166666666666664</v>
      </c>
      <c r="J26" s="42">
        <v>3</v>
      </c>
      <c r="K26" s="42">
        <v>5</v>
      </c>
      <c r="L26" s="45">
        <v>19597.8</v>
      </c>
      <c r="M26" s="45">
        <v>4560</v>
      </c>
      <c r="N26" s="40">
        <v>44057</v>
      </c>
      <c r="O26" s="37" t="s">
        <v>34</v>
      </c>
      <c r="P26" s="35"/>
      <c r="Q26" s="34"/>
      <c r="S26" s="35"/>
      <c r="T26" s="34"/>
      <c r="U26" s="34"/>
      <c r="V26" s="35"/>
      <c r="W26" s="34"/>
      <c r="X26" s="34"/>
      <c r="Y26" s="7"/>
      <c r="Z26" s="34"/>
    </row>
    <row r="27" spans="1:27" s="33" customFormat="1" ht="25.35" customHeight="1">
      <c r="A27" s="36">
        <v>13</v>
      </c>
      <c r="B27" s="36" t="s">
        <v>54</v>
      </c>
      <c r="C27" s="43" t="s">
        <v>78</v>
      </c>
      <c r="D27" s="45">
        <v>1960.4</v>
      </c>
      <c r="E27" s="42" t="s">
        <v>29</v>
      </c>
      <c r="F27" s="42" t="s">
        <v>29</v>
      </c>
      <c r="G27" s="45">
        <v>308</v>
      </c>
      <c r="H27" s="42">
        <v>9</v>
      </c>
      <c r="I27" s="42">
        <f>G27/H27</f>
        <v>34.222222222222221</v>
      </c>
      <c r="J27" s="42">
        <v>5</v>
      </c>
      <c r="K27" s="42">
        <v>0</v>
      </c>
      <c r="L27" s="45">
        <v>1960.4</v>
      </c>
      <c r="M27" s="45">
        <v>308</v>
      </c>
      <c r="N27" s="40" t="s">
        <v>56</v>
      </c>
      <c r="O27" s="37" t="s">
        <v>35</v>
      </c>
      <c r="P27" s="35"/>
      <c r="Q27" s="34"/>
      <c r="S27" s="35"/>
      <c r="T27" s="34"/>
      <c r="U27" s="34"/>
      <c r="V27" s="35"/>
      <c r="W27" s="34"/>
      <c r="X27" s="34"/>
      <c r="Y27" s="7"/>
      <c r="Z27" s="34"/>
    </row>
    <row r="28" spans="1:27" s="33" customFormat="1" ht="25.35" customHeight="1">
      <c r="A28" s="36">
        <v>14</v>
      </c>
      <c r="B28" s="36">
        <v>8</v>
      </c>
      <c r="C28" s="43" t="s">
        <v>58</v>
      </c>
      <c r="D28" s="45">
        <v>1788.2</v>
      </c>
      <c r="E28" s="45">
        <v>4355.95</v>
      </c>
      <c r="F28" s="47">
        <f>(D28-E28)/E28</f>
        <v>-0.5894810546493876</v>
      </c>
      <c r="G28" s="45">
        <v>311</v>
      </c>
      <c r="H28" s="42">
        <v>34</v>
      </c>
      <c r="I28" s="42">
        <f>G28/H28</f>
        <v>9.1470588235294112</v>
      </c>
      <c r="J28" s="42">
        <v>9</v>
      </c>
      <c r="K28" s="42">
        <v>3</v>
      </c>
      <c r="L28" s="45">
        <v>15928.77</v>
      </c>
      <c r="M28" s="45">
        <v>2800</v>
      </c>
      <c r="N28" s="40">
        <v>44071</v>
      </c>
      <c r="O28" s="37" t="s">
        <v>59</v>
      </c>
      <c r="P28" s="35"/>
      <c r="Q28" s="34"/>
      <c r="S28" s="35"/>
      <c r="T28" s="34"/>
      <c r="U28" s="34"/>
      <c r="V28" s="35"/>
      <c r="W28" s="34"/>
      <c r="X28" s="34"/>
      <c r="Y28" s="7"/>
      <c r="Z28" s="34"/>
    </row>
    <row r="29" spans="1:27" s="33" customFormat="1" ht="25.35" customHeight="1">
      <c r="A29" s="36">
        <v>15</v>
      </c>
      <c r="B29" s="36">
        <v>9</v>
      </c>
      <c r="C29" s="43" t="s">
        <v>48</v>
      </c>
      <c r="D29" s="45">
        <v>1218.99</v>
      </c>
      <c r="E29" s="45">
        <v>3613.21</v>
      </c>
      <c r="F29" s="47">
        <f>(D29-E29)/E29</f>
        <v>-0.66262962850207996</v>
      </c>
      <c r="G29" s="45">
        <v>244</v>
      </c>
      <c r="H29" s="42">
        <v>36</v>
      </c>
      <c r="I29" s="42">
        <f>G29/H29</f>
        <v>6.7777777777777777</v>
      </c>
      <c r="J29" s="42">
        <v>6</v>
      </c>
      <c r="K29" s="42">
        <v>4</v>
      </c>
      <c r="L29" s="45">
        <v>31574.63</v>
      </c>
      <c r="M29" s="45">
        <v>6955</v>
      </c>
      <c r="N29" s="40">
        <v>44064</v>
      </c>
      <c r="O29" s="37" t="s">
        <v>35</v>
      </c>
      <c r="P29" s="35"/>
      <c r="Q29" s="34"/>
      <c r="S29" s="35"/>
      <c r="T29" s="34"/>
      <c r="U29" s="34"/>
      <c r="V29" s="35"/>
      <c r="W29" s="34"/>
      <c r="X29" s="34"/>
      <c r="Y29" s="34"/>
      <c r="Z29" s="7"/>
    </row>
    <row r="30" spans="1:27" s="33" customFormat="1" ht="25.35" customHeight="1">
      <c r="A30" s="36">
        <v>16</v>
      </c>
      <c r="B30" s="36">
        <v>10</v>
      </c>
      <c r="C30" s="43" t="s">
        <v>67</v>
      </c>
      <c r="D30" s="45">
        <v>982</v>
      </c>
      <c r="E30" s="42">
        <v>3046</v>
      </c>
      <c r="F30" s="47">
        <f>(D30-E30)/E30</f>
        <v>-0.67760998030203545</v>
      </c>
      <c r="G30" s="45">
        <v>184</v>
      </c>
      <c r="H30" s="42" t="s">
        <v>29</v>
      </c>
      <c r="I30" s="42" t="s">
        <v>29</v>
      </c>
      <c r="J30" s="42">
        <v>4</v>
      </c>
      <c r="K30" s="42">
        <v>2</v>
      </c>
      <c r="L30" s="45">
        <v>4028</v>
      </c>
      <c r="M30" s="45">
        <v>783</v>
      </c>
      <c r="N30" s="40">
        <v>44078</v>
      </c>
      <c r="O30" s="37" t="s">
        <v>30</v>
      </c>
      <c r="P30" s="35"/>
      <c r="Q30" s="34"/>
      <c r="S30" s="35"/>
      <c r="T30" s="34"/>
      <c r="U30" s="34"/>
      <c r="V30" s="35"/>
      <c r="W30" s="34"/>
      <c r="X30" s="34"/>
      <c r="Y30" s="34"/>
      <c r="Z30" s="7"/>
    </row>
    <row r="31" spans="1:27" s="33" customFormat="1" ht="25.35" customHeight="1">
      <c r="A31" s="36">
        <v>17</v>
      </c>
      <c r="B31" s="36">
        <v>11</v>
      </c>
      <c r="C31" s="43" t="s">
        <v>45</v>
      </c>
      <c r="D31" s="46">
        <v>826.05</v>
      </c>
      <c r="E31" s="46">
        <v>2647.94</v>
      </c>
      <c r="F31" s="47">
        <f>(D31-E31)/E31</f>
        <v>-0.68804051451316872</v>
      </c>
      <c r="G31" s="45">
        <v>126</v>
      </c>
      <c r="H31" s="42">
        <v>9</v>
      </c>
      <c r="I31" s="42">
        <f>G31/H31</f>
        <v>14</v>
      </c>
      <c r="J31" s="42">
        <v>2</v>
      </c>
      <c r="K31" s="42">
        <v>5</v>
      </c>
      <c r="L31" s="46">
        <v>33922.86</v>
      </c>
      <c r="M31" s="45">
        <v>6223</v>
      </c>
      <c r="N31" s="40">
        <v>44057</v>
      </c>
      <c r="O31" s="37" t="s">
        <v>34</v>
      </c>
      <c r="P31" s="35"/>
      <c r="Q31" s="34"/>
      <c r="S31" s="35"/>
      <c r="T31" s="34"/>
      <c r="U31" s="34"/>
      <c r="V31" s="35"/>
      <c r="W31" s="34"/>
      <c r="X31" s="34"/>
      <c r="Y31" s="34"/>
      <c r="Z31" s="7"/>
    </row>
    <row r="32" spans="1:27" s="33" customFormat="1" ht="25.35" customHeight="1">
      <c r="A32" s="36">
        <v>18</v>
      </c>
      <c r="B32" s="36">
        <v>13</v>
      </c>
      <c r="C32" s="43" t="s">
        <v>60</v>
      </c>
      <c r="D32" s="46">
        <v>547</v>
      </c>
      <c r="E32" s="46">
        <v>498</v>
      </c>
      <c r="F32" s="47">
        <f>(D32-E32)/E32</f>
        <v>9.8393574297188757E-2</v>
      </c>
      <c r="G32" s="45">
        <v>127</v>
      </c>
      <c r="H32" s="42">
        <v>14</v>
      </c>
      <c r="I32" s="42">
        <f>G32/H32</f>
        <v>9.0714285714285712</v>
      </c>
      <c r="J32" s="42">
        <v>5</v>
      </c>
      <c r="K32" s="42">
        <v>3</v>
      </c>
      <c r="L32" s="45">
        <v>4494</v>
      </c>
      <c r="M32" s="45">
        <v>1075</v>
      </c>
      <c r="N32" s="40">
        <v>44071</v>
      </c>
      <c r="O32" s="37" t="s">
        <v>61</v>
      </c>
      <c r="P32" s="35"/>
      <c r="Q32" s="34"/>
      <c r="S32" s="35"/>
      <c r="T32" s="34"/>
      <c r="U32" s="34"/>
      <c r="V32" s="35"/>
      <c r="W32" s="34"/>
      <c r="X32" s="34"/>
      <c r="Y32" s="34"/>
      <c r="Z32" s="7"/>
    </row>
    <row r="33" spans="1:27" s="33" customFormat="1" ht="25.35" customHeight="1">
      <c r="A33" s="36">
        <v>19</v>
      </c>
      <c r="B33" s="48">
        <v>21</v>
      </c>
      <c r="C33" s="43" t="s">
        <v>51</v>
      </c>
      <c r="D33" s="50">
        <v>226</v>
      </c>
      <c r="E33" s="50">
        <v>75.5</v>
      </c>
      <c r="F33" s="47">
        <f>(D33-E33)/E33</f>
        <v>1.9933774834437086</v>
      </c>
      <c r="G33" s="45">
        <v>84</v>
      </c>
      <c r="H33" s="42">
        <v>5</v>
      </c>
      <c r="I33" s="42">
        <f>G33/H33</f>
        <v>16.8</v>
      </c>
      <c r="J33" s="42">
        <v>3</v>
      </c>
      <c r="K33" s="42">
        <v>4</v>
      </c>
      <c r="L33" s="50">
        <v>1463.14</v>
      </c>
      <c r="M33" s="45">
        <v>535</v>
      </c>
      <c r="N33" s="40">
        <v>44064</v>
      </c>
      <c r="O33" s="37" t="s">
        <v>38</v>
      </c>
      <c r="P33" s="35"/>
      <c r="Q33" s="34"/>
      <c r="R33" s="34"/>
      <c r="S33" s="35"/>
      <c r="T33" s="34"/>
      <c r="U33" s="34"/>
      <c r="V33" s="34"/>
      <c r="X33" s="7"/>
    </row>
    <row r="34" spans="1:27" s="33" customFormat="1" ht="25.35" customHeight="1">
      <c r="A34" s="36">
        <v>20</v>
      </c>
      <c r="B34" s="48">
        <v>12</v>
      </c>
      <c r="C34" s="43" t="s">
        <v>49</v>
      </c>
      <c r="D34" s="45">
        <v>177</v>
      </c>
      <c r="E34" s="45">
        <v>1565</v>
      </c>
      <c r="F34" s="47">
        <f>(D34-E34)/E34</f>
        <v>-0.88690095846645367</v>
      </c>
      <c r="G34" s="45">
        <v>28</v>
      </c>
      <c r="H34" s="42" t="s">
        <v>29</v>
      </c>
      <c r="I34" s="42" t="s">
        <v>29</v>
      </c>
      <c r="J34" s="42">
        <v>1</v>
      </c>
      <c r="K34" s="42">
        <v>4</v>
      </c>
      <c r="L34" s="45">
        <v>13379</v>
      </c>
      <c r="M34" s="45">
        <v>2379</v>
      </c>
      <c r="N34" s="40">
        <v>44064</v>
      </c>
      <c r="O34" s="37" t="s">
        <v>30</v>
      </c>
      <c r="P34" s="35"/>
      <c r="Q34" s="34"/>
      <c r="S34" s="35"/>
      <c r="T34" s="34"/>
      <c r="U34" s="34"/>
      <c r="V34" s="35"/>
      <c r="W34" s="34"/>
      <c r="X34" s="34"/>
      <c r="Y34" s="34"/>
      <c r="Z34" s="7"/>
    </row>
    <row r="35" spans="1:27" s="33" customFormat="1" ht="25.35" customHeight="1">
      <c r="A35" s="15"/>
      <c r="B35" s="15"/>
      <c r="C35" s="38" t="s">
        <v>36</v>
      </c>
      <c r="D35" s="39">
        <f>SUM(D23:D34)</f>
        <v>194906.13999999996</v>
      </c>
      <c r="E35" s="39">
        <f t="shared" ref="E35:G35" si="1">SUM(E23:E34)</f>
        <v>180613.87</v>
      </c>
      <c r="F35" s="49">
        <f>(D35-E35)/E35</f>
        <v>7.9131630367036382E-2</v>
      </c>
      <c r="G35" s="39">
        <f t="shared" si="1"/>
        <v>33981</v>
      </c>
      <c r="H35" s="39"/>
      <c r="I35" s="18"/>
      <c r="J35" s="17"/>
      <c r="K35" s="19"/>
      <c r="L35" s="20"/>
      <c r="M35" s="24"/>
      <c r="N35" s="21"/>
      <c r="O35" s="25"/>
      <c r="P35" s="35"/>
      <c r="U35" s="1"/>
      <c r="W35" s="1"/>
      <c r="X35" s="1"/>
      <c r="Y35" s="1"/>
    </row>
    <row r="36" spans="1:27" s="33" customFormat="1" ht="14.1" customHeight="1">
      <c r="A36" s="13"/>
      <c r="B36" s="22"/>
      <c r="C36" s="14"/>
      <c r="D36" s="23"/>
      <c r="E36" s="23"/>
      <c r="F36" s="26"/>
      <c r="G36" s="23"/>
      <c r="H36" s="23"/>
      <c r="I36" s="23"/>
      <c r="J36" s="23"/>
      <c r="K36" s="23"/>
      <c r="L36" s="23"/>
      <c r="M36" s="23"/>
      <c r="N36" s="27"/>
      <c r="O36" s="12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33" customFormat="1" ht="25.35" customHeight="1">
      <c r="A37" s="36">
        <v>21</v>
      </c>
      <c r="B37" s="36">
        <v>14</v>
      </c>
      <c r="C37" s="43" t="s">
        <v>50</v>
      </c>
      <c r="D37" s="42">
        <v>146</v>
      </c>
      <c r="E37" s="42">
        <v>379</v>
      </c>
      <c r="F37" s="47">
        <f>(D37-E37)/E37</f>
        <v>-0.61477572559366755</v>
      </c>
      <c r="G37" s="45">
        <v>37</v>
      </c>
      <c r="H37" s="42" t="s">
        <v>29</v>
      </c>
      <c r="I37" s="42" t="s">
        <v>29</v>
      </c>
      <c r="J37" s="42">
        <v>3</v>
      </c>
      <c r="K37" s="42">
        <v>4</v>
      </c>
      <c r="L37" s="42">
        <v>7302</v>
      </c>
      <c r="M37" s="45">
        <v>1557</v>
      </c>
      <c r="N37" s="40">
        <v>44064</v>
      </c>
      <c r="O37" s="37" t="s">
        <v>30</v>
      </c>
      <c r="P37" s="35"/>
      <c r="Q37" s="34"/>
      <c r="S37" s="35"/>
      <c r="T37" s="34"/>
      <c r="U37" s="34"/>
      <c r="V37" s="35"/>
      <c r="W37" s="34"/>
      <c r="X37" s="34"/>
      <c r="Y37" s="7"/>
      <c r="Z37" s="34"/>
    </row>
    <row r="38" spans="1:27" s="33" customFormat="1" ht="25.35" customHeight="1">
      <c r="A38" s="36">
        <v>22</v>
      </c>
      <c r="B38" s="36">
        <v>20</v>
      </c>
      <c r="C38" s="43" t="s">
        <v>42</v>
      </c>
      <c r="D38" s="45">
        <v>135.1</v>
      </c>
      <c r="E38" s="45">
        <v>101.3</v>
      </c>
      <c r="F38" s="47">
        <f>(D38-E38)/E38</f>
        <v>0.33366238894373146</v>
      </c>
      <c r="G38" s="45">
        <v>43</v>
      </c>
      <c r="H38" s="42">
        <v>2</v>
      </c>
      <c r="I38" s="42">
        <f>G38/H38</f>
        <v>21.5</v>
      </c>
      <c r="J38" s="42">
        <v>1</v>
      </c>
      <c r="K38" s="42">
        <v>6</v>
      </c>
      <c r="L38" s="45">
        <v>14764</v>
      </c>
      <c r="M38" s="45">
        <v>3623</v>
      </c>
      <c r="N38" s="40">
        <v>44050</v>
      </c>
      <c r="O38" s="37" t="s">
        <v>39</v>
      </c>
      <c r="P38" s="35"/>
      <c r="Q38" s="34"/>
      <c r="R38" s="34"/>
      <c r="S38" s="35"/>
      <c r="T38" s="34"/>
      <c r="U38" s="34"/>
      <c r="V38" s="34"/>
      <c r="W38" s="7"/>
      <c r="X38" s="34"/>
      <c r="Y38" s="34"/>
      <c r="Z38" s="35"/>
    </row>
    <row r="39" spans="1:27" s="33" customFormat="1" ht="25.35" customHeight="1">
      <c r="A39" s="36">
        <v>23</v>
      </c>
      <c r="B39" s="36">
        <v>17</v>
      </c>
      <c r="C39" s="43" t="s">
        <v>32</v>
      </c>
      <c r="D39" s="45">
        <v>118</v>
      </c>
      <c r="E39" s="45">
        <v>171</v>
      </c>
      <c r="F39" s="47">
        <f>(D39-E39)/E39</f>
        <v>-0.30994152046783624</v>
      </c>
      <c r="G39" s="45">
        <v>24</v>
      </c>
      <c r="H39" s="42">
        <v>7</v>
      </c>
      <c r="I39" s="42">
        <f>G39/H39</f>
        <v>3.4285714285714284</v>
      </c>
      <c r="J39" s="42">
        <v>1</v>
      </c>
      <c r="K39" s="42" t="s">
        <v>29</v>
      </c>
      <c r="L39" s="45">
        <v>135899</v>
      </c>
      <c r="M39" s="45">
        <v>27978</v>
      </c>
      <c r="N39" s="40">
        <v>43896</v>
      </c>
      <c r="O39" s="37" t="s">
        <v>31</v>
      </c>
      <c r="P39" s="35"/>
      <c r="Q39" s="34"/>
      <c r="R39" s="34"/>
      <c r="S39" s="35"/>
      <c r="T39" s="34"/>
      <c r="U39" s="34"/>
      <c r="V39" s="34"/>
      <c r="W39" s="7"/>
      <c r="X39" s="34"/>
      <c r="Y39" s="34"/>
      <c r="Z39" s="35"/>
    </row>
    <row r="40" spans="1:27" s="33" customFormat="1" ht="24.75" customHeight="1">
      <c r="A40" s="36">
        <v>24</v>
      </c>
      <c r="B40" s="42" t="s">
        <v>29</v>
      </c>
      <c r="C40" s="43" t="s">
        <v>79</v>
      </c>
      <c r="D40" s="45">
        <v>109.5</v>
      </c>
      <c r="E40" s="42" t="s">
        <v>29</v>
      </c>
      <c r="F40" s="42" t="s">
        <v>29</v>
      </c>
      <c r="G40" s="45">
        <v>23</v>
      </c>
      <c r="H40" s="42">
        <v>2</v>
      </c>
      <c r="I40" s="42">
        <f>G40/H40</f>
        <v>11.5</v>
      </c>
      <c r="J40" s="42">
        <v>1</v>
      </c>
      <c r="K40" s="42" t="s">
        <v>29</v>
      </c>
      <c r="L40" s="45">
        <v>887101</v>
      </c>
      <c r="M40" s="45">
        <v>188011</v>
      </c>
      <c r="N40" s="40">
        <v>43373</v>
      </c>
      <c r="O40" s="37" t="s">
        <v>44</v>
      </c>
      <c r="P40" s="35"/>
      <c r="Q40" s="34"/>
      <c r="R40" s="34"/>
      <c r="S40" s="35"/>
      <c r="T40" s="34"/>
      <c r="U40" s="34"/>
      <c r="V40" s="34"/>
      <c r="X40" s="7"/>
      <c r="Z40" s="35"/>
    </row>
    <row r="41" spans="1:27" s="33" customFormat="1" ht="25.35" customHeight="1">
      <c r="A41" s="36">
        <v>25</v>
      </c>
      <c r="B41" s="59" t="s">
        <v>29</v>
      </c>
      <c r="C41" s="43" t="s">
        <v>80</v>
      </c>
      <c r="D41" s="45">
        <v>86</v>
      </c>
      <c r="E41" s="42" t="s">
        <v>29</v>
      </c>
      <c r="F41" s="42" t="s">
        <v>29</v>
      </c>
      <c r="G41" s="45">
        <v>43</v>
      </c>
      <c r="H41" s="42">
        <v>1</v>
      </c>
      <c r="I41" s="42">
        <f>G41/H41</f>
        <v>43</v>
      </c>
      <c r="J41" s="42">
        <v>1</v>
      </c>
      <c r="K41" s="42" t="s">
        <v>29</v>
      </c>
      <c r="L41" s="45">
        <v>25060.19</v>
      </c>
      <c r="M41" s="45">
        <v>5394</v>
      </c>
      <c r="N41" s="40">
        <v>44036</v>
      </c>
      <c r="O41" s="37" t="s">
        <v>38</v>
      </c>
      <c r="P41" s="35"/>
      <c r="Q41" s="34"/>
      <c r="R41" s="34"/>
      <c r="S41" s="35"/>
      <c r="T41" s="34"/>
      <c r="U41" s="34"/>
      <c r="V41" s="34"/>
      <c r="W41" s="7"/>
      <c r="X41" s="7"/>
      <c r="Y41" s="34"/>
      <c r="Z41" s="35"/>
    </row>
    <row r="42" spans="1:27" s="33" customFormat="1" ht="25.35" customHeight="1">
      <c r="A42" s="36">
        <v>26</v>
      </c>
      <c r="B42" s="36">
        <v>22</v>
      </c>
      <c r="C42" s="43" t="s">
        <v>52</v>
      </c>
      <c r="D42" s="45">
        <v>72</v>
      </c>
      <c r="E42" s="45">
        <v>54.5</v>
      </c>
      <c r="F42" s="47">
        <f>(D42-E42)/E42</f>
        <v>0.32110091743119268</v>
      </c>
      <c r="G42" s="45">
        <v>16</v>
      </c>
      <c r="H42" s="42">
        <v>3</v>
      </c>
      <c r="I42" s="42">
        <f>G42/H42</f>
        <v>5.333333333333333</v>
      </c>
      <c r="J42" s="42">
        <v>2</v>
      </c>
      <c r="K42" s="42">
        <v>4</v>
      </c>
      <c r="L42" s="45">
        <v>503.5</v>
      </c>
      <c r="M42" s="45">
        <v>112</v>
      </c>
      <c r="N42" s="40">
        <v>44064</v>
      </c>
      <c r="O42" s="37" t="s">
        <v>41</v>
      </c>
      <c r="P42" s="35"/>
      <c r="Q42" s="34"/>
      <c r="R42" s="34"/>
      <c r="S42" s="35"/>
      <c r="T42" s="34"/>
      <c r="U42" s="34"/>
      <c r="V42" s="34"/>
      <c r="W42" s="7"/>
      <c r="Y42" s="34"/>
      <c r="Z42" s="7"/>
    </row>
    <row r="43" spans="1:27" s="33" customFormat="1" ht="25.35" customHeight="1">
      <c r="A43" s="36">
        <v>27</v>
      </c>
      <c r="B43" s="36">
        <v>18</v>
      </c>
      <c r="C43" s="43" t="s">
        <v>40</v>
      </c>
      <c r="D43" s="45">
        <v>22</v>
      </c>
      <c r="E43" s="45">
        <v>169</v>
      </c>
      <c r="F43" s="47">
        <f>(D43-E43)/E43</f>
        <v>-0.86982248520710059</v>
      </c>
      <c r="G43" s="45">
        <v>3</v>
      </c>
      <c r="H43" s="42" t="s">
        <v>29</v>
      </c>
      <c r="I43" s="42" t="s">
        <v>29</v>
      </c>
      <c r="J43" s="42">
        <v>1</v>
      </c>
      <c r="K43" s="42">
        <v>7</v>
      </c>
      <c r="L43" s="45">
        <v>36124</v>
      </c>
      <c r="M43" s="45">
        <v>8544</v>
      </c>
      <c r="N43" s="40">
        <v>44043</v>
      </c>
      <c r="O43" s="37" t="s">
        <v>30</v>
      </c>
      <c r="Q43" s="41"/>
      <c r="R43" s="32"/>
      <c r="S43" s="35"/>
      <c r="T43" s="34" t="s">
        <v>47</v>
      </c>
      <c r="U43" s="34"/>
      <c r="V43" s="35"/>
      <c r="W43" s="34"/>
      <c r="X43" s="32"/>
      <c r="Y43" s="34"/>
      <c r="Z43" s="34"/>
    </row>
    <row r="44" spans="1:27" ht="25.35" customHeight="1">
      <c r="A44" s="15"/>
      <c r="B44" s="15"/>
      <c r="C44" s="38" t="s">
        <v>81</v>
      </c>
      <c r="D44" s="16">
        <f>SUM(D35:D43)</f>
        <v>195594.73999999996</v>
      </c>
      <c r="E44" s="39">
        <f t="shared" ref="E44:G44" si="2">SUM(E35:E43)</f>
        <v>181488.66999999998</v>
      </c>
      <c r="F44" s="49">
        <f>(D44-E44)/E44</f>
        <v>7.7724245816556917E-2</v>
      </c>
      <c r="G44" s="39">
        <f t="shared" si="2"/>
        <v>34170</v>
      </c>
      <c r="H44" s="16"/>
      <c r="I44" s="18"/>
      <c r="J44" s="17"/>
      <c r="K44" s="19"/>
      <c r="L44" s="20"/>
      <c r="M44" s="24"/>
      <c r="N44" s="21"/>
      <c r="O44" s="25"/>
      <c r="P44" s="33"/>
      <c r="Q44" s="33"/>
      <c r="W44" s="33"/>
    </row>
    <row r="45" spans="1:27" ht="23.1" customHeight="1"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7.25" customHeight="1">
      <c r="R46" s="33"/>
      <c r="S46" s="33"/>
      <c r="T46" s="33"/>
      <c r="V46" s="33"/>
      <c r="Z46" s="33"/>
      <c r="AA46" s="33"/>
    </row>
    <row r="56" spans="16:16">
      <c r="P56" s="10"/>
    </row>
    <row r="66" ht="12" customHeight="1"/>
  </sheetData>
  <sortState xmlns:xlrd2="http://schemas.microsoft.com/office/spreadsheetml/2017/richdata2" ref="B13:O43">
    <sortCondition descending="1" ref="D13:D43"/>
  </sortState>
  <mergeCells count="20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A2:O2"/>
    <mergeCell ref="A1:O1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A2D6C-D3E2-4802-95F0-36A1F785193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2e073065-020e-4dce-99c7-95e5c43123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2020-09-18T12:34:40Z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