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"/>
    </mc:Choice>
  </mc:AlternateContent>
  <xr:revisionPtr revIDLastSave="1809" documentId="8_{1911F59C-1A25-46B4-AEEA-54B547D471F7}" xr6:coauthVersionLast="45" xr6:coauthVersionMax="45" xr10:uidLastSave="{B7815A6A-115A-43F3-9273-341FB6A4FA95}"/>
  <bookViews>
    <workbookView xWindow="-120" yWindow="-120" windowWidth="29040" windowHeight="15840" activeTab="7" xr2:uid="{00000000-000D-0000-FFFF-FFFF00000000}"/>
  </bookViews>
  <sheets>
    <sheet name="2020" sheetId="1" r:id="rId1"/>
    <sheet name="Sausis" sheetId="2" r:id="rId2"/>
    <sheet name="Vasaris" sheetId="3" r:id="rId3"/>
    <sheet name="Kovas" sheetId="4" r:id="rId4"/>
    <sheet name="Drive-in" sheetId="5" r:id="rId5"/>
    <sheet name="Birželis" sheetId="7" r:id="rId6"/>
    <sheet name="Liepa" sheetId="8" r:id="rId7"/>
    <sheet name="Rugpjūti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9" i="1" l="1"/>
  <c r="E209" i="1"/>
  <c r="F197" i="1"/>
  <c r="F195" i="1"/>
  <c r="E197" i="1"/>
  <c r="E195" i="1"/>
  <c r="F114" i="1"/>
  <c r="E114" i="1"/>
  <c r="F98" i="1"/>
  <c r="E98" i="1"/>
  <c r="F9" i="1"/>
  <c r="E9" i="1"/>
  <c r="F141" i="1"/>
  <c r="E141" i="1"/>
  <c r="F13" i="1"/>
  <c r="E13" i="1"/>
  <c r="F120" i="1"/>
  <c r="E120" i="1"/>
  <c r="F175" i="1"/>
  <c r="E175" i="1"/>
  <c r="F177" i="1"/>
  <c r="E177" i="1"/>
  <c r="F59" i="1"/>
  <c r="E59" i="1"/>
  <c r="F100" i="1"/>
  <c r="E100" i="1"/>
  <c r="F117" i="1"/>
  <c r="E117" i="1"/>
  <c r="F174" i="1"/>
  <c r="E174" i="1"/>
  <c r="F5" i="1"/>
  <c r="E5" i="1"/>
  <c r="F112" i="1"/>
  <c r="E112" i="1"/>
  <c r="F139" i="1"/>
  <c r="E139" i="1"/>
  <c r="F106" i="1"/>
  <c r="E106" i="1"/>
  <c r="F162" i="1"/>
  <c r="E162" i="1"/>
  <c r="F29" i="1"/>
  <c r="E29" i="1"/>
  <c r="F24" i="1"/>
  <c r="E24" i="1"/>
  <c r="F77" i="1"/>
  <c r="E77" i="1"/>
  <c r="F133" i="1"/>
  <c r="E133" i="1"/>
  <c r="F102" i="1"/>
  <c r="E102" i="1"/>
  <c r="F145" i="1"/>
  <c r="E145" i="1"/>
  <c r="F85" i="1"/>
  <c r="E85" i="1"/>
  <c r="F64" i="1"/>
  <c r="E64" i="1"/>
  <c r="F23" i="1"/>
  <c r="E23" i="1"/>
  <c r="E34" i="1"/>
  <c r="F34" i="1"/>
  <c r="F138" i="1"/>
  <c r="E138" i="1"/>
  <c r="F7" i="1"/>
  <c r="E7" i="1"/>
  <c r="F91" i="1"/>
  <c r="E91" i="1"/>
  <c r="F81" i="1"/>
  <c r="E81" i="1"/>
  <c r="F94" i="1"/>
  <c r="E94" i="1"/>
  <c r="F127" i="1"/>
  <c r="E127" i="1"/>
  <c r="F135" i="1"/>
  <c r="E135" i="1"/>
  <c r="F74" i="1"/>
  <c r="E74" i="1"/>
  <c r="F56" i="1"/>
  <c r="E56" i="1"/>
  <c r="F124" i="1"/>
  <c r="F125" i="1"/>
  <c r="F129" i="1"/>
  <c r="F123" i="1"/>
  <c r="E124" i="1"/>
  <c r="E125" i="1"/>
  <c r="E129" i="1"/>
  <c r="E123" i="1"/>
  <c r="F111" i="1"/>
  <c r="E111" i="1"/>
  <c r="F54" i="1"/>
  <c r="E54" i="1"/>
  <c r="F31" i="1"/>
  <c r="E31" i="1"/>
  <c r="F49" i="1"/>
  <c r="E49" i="1"/>
  <c r="F32" i="1"/>
  <c r="E32" i="1"/>
  <c r="F90" i="1"/>
  <c r="F93" i="1"/>
  <c r="F95" i="1"/>
  <c r="F99" i="1"/>
  <c r="E90" i="1"/>
  <c r="E93" i="1"/>
  <c r="E95" i="1"/>
  <c r="E99" i="1"/>
  <c r="F89" i="1"/>
  <c r="E89" i="1"/>
  <c r="F43" i="1"/>
  <c r="E43" i="1"/>
  <c r="F84" i="1"/>
  <c r="E84" i="1"/>
  <c r="F50" i="1"/>
  <c r="E50" i="1"/>
  <c r="F57" i="1"/>
  <c r="E57" i="1"/>
  <c r="F83" i="1"/>
  <c r="E83" i="1"/>
  <c r="F25" i="1"/>
  <c r="E25" i="1"/>
  <c r="F12" i="1"/>
  <c r="E12" i="1"/>
  <c r="F75" i="1"/>
  <c r="F76" i="1"/>
  <c r="F79" i="1"/>
  <c r="F72" i="1"/>
  <c r="E75" i="1"/>
  <c r="E76" i="1"/>
  <c r="E79" i="1"/>
  <c r="E72" i="1"/>
  <c r="F41" i="1"/>
  <c r="E41" i="1"/>
  <c r="F65" i="1"/>
  <c r="E65" i="1"/>
  <c r="F58" i="1"/>
  <c r="E58" i="1"/>
  <c r="F16" i="1"/>
  <c r="F44" i="1"/>
  <c r="F48" i="1"/>
  <c r="F52" i="1"/>
  <c r="F53" i="1"/>
  <c r="F61" i="1"/>
  <c r="F14" i="1"/>
  <c r="E16" i="1"/>
  <c r="E44" i="1"/>
  <c r="E48" i="1"/>
  <c r="E52" i="1"/>
  <c r="E53" i="1"/>
  <c r="E61" i="1"/>
  <c r="E14" i="1"/>
  <c r="E78" i="9" l="1"/>
  <c r="F78" i="9" l="1"/>
  <c r="F192" i="1" l="1"/>
  <c r="F193" i="1"/>
  <c r="F194" i="1"/>
  <c r="F189" i="1"/>
  <c r="E192" i="1"/>
  <c r="E193" i="1"/>
  <c r="E194" i="1"/>
  <c r="E189" i="1"/>
  <c r="F21" i="1"/>
  <c r="E21" i="1"/>
  <c r="F131" i="1"/>
  <c r="E131" i="1"/>
  <c r="F36" i="1"/>
  <c r="E36" i="1"/>
  <c r="F184" i="1"/>
  <c r="E184" i="1"/>
  <c r="F10" i="1"/>
  <c r="E10" i="1"/>
  <c r="F180" i="1"/>
  <c r="E180" i="1"/>
  <c r="F191" i="1"/>
  <c r="E191" i="1"/>
  <c r="F148" i="1"/>
  <c r="E148" i="1"/>
  <c r="F178" i="1"/>
  <c r="F176" i="1"/>
  <c r="E178" i="1"/>
  <c r="E176" i="1"/>
  <c r="F55" i="1"/>
  <c r="E55" i="1"/>
  <c r="F26" i="1"/>
  <c r="E26" i="1"/>
  <c r="F156" i="1"/>
  <c r="E156" i="1"/>
  <c r="F168" i="1"/>
  <c r="E168" i="1"/>
  <c r="F143" i="1"/>
  <c r="E143" i="1"/>
  <c r="F130" i="1"/>
  <c r="E130" i="1"/>
  <c r="F113" i="1"/>
  <c r="E113" i="1"/>
  <c r="F140" i="1"/>
  <c r="E140" i="1"/>
  <c r="F152" i="1"/>
  <c r="E152" i="1"/>
  <c r="F67" i="1"/>
  <c r="E67" i="1"/>
  <c r="F155" i="1"/>
  <c r="E155" i="1"/>
  <c r="F40" i="1"/>
  <c r="E40" i="1"/>
  <c r="F128" i="1"/>
  <c r="E128" i="1"/>
  <c r="F137" i="1"/>
  <c r="E137" i="1"/>
  <c r="F134" i="1"/>
  <c r="E134" i="1"/>
  <c r="F8" i="1"/>
  <c r="E8" i="1"/>
  <c r="F33" i="1"/>
  <c r="E33" i="1"/>
  <c r="F105" i="1"/>
  <c r="E105" i="1"/>
  <c r="F116" i="1"/>
  <c r="E116" i="1"/>
  <c r="F103" i="1"/>
  <c r="F109" i="1"/>
  <c r="E103" i="1"/>
  <c r="E109" i="1"/>
  <c r="F71" i="1"/>
  <c r="E71" i="1"/>
  <c r="F161" i="1" l="1"/>
  <c r="E161" i="1"/>
  <c r="F183" i="1"/>
  <c r="E183" i="1"/>
  <c r="F163" i="1"/>
  <c r="E163" i="1"/>
  <c r="F144" i="1"/>
  <c r="E144" i="1"/>
  <c r="F153" i="1"/>
  <c r="E153" i="1"/>
  <c r="F165" i="1"/>
  <c r="E165" i="1"/>
  <c r="F146" i="1"/>
  <c r="E146" i="1"/>
  <c r="F149" i="1"/>
  <c r="E149" i="1"/>
  <c r="F78" i="8" l="1"/>
  <c r="F208" i="1" s="1"/>
  <c r="E78" i="8"/>
  <c r="E208" i="1" s="1"/>
  <c r="F150" i="1" l="1"/>
  <c r="E150" i="1"/>
  <c r="F207" i="1"/>
  <c r="E207" i="1"/>
  <c r="F188" i="1"/>
  <c r="E188" i="1"/>
  <c r="F115" i="1"/>
  <c r="E115" i="1"/>
  <c r="F186" i="1"/>
  <c r="E186" i="1"/>
  <c r="F185" i="1"/>
  <c r="E185" i="1"/>
  <c r="F181" i="1"/>
  <c r="E181" i="1"/>
  <c r="F142" i="1"/>
  <c r="E142" i="1"/>
  <c r="F15" i="1"/>
  <c r="E15" i="1"/>
  <c r="F170" i="1"/>
  <c r="E170" i="1"/>
  <c r="F160" i="1"/>
  <c r="E160" i="1"/>
  <c r="F157" i="1"/>
  <c r="E157" i="1"/>
  <c r="F154" i="1"/>
  <c r="E154" i="1"/>
  <c r="F11" i="1"/>
  <c r="E11" i="1"/>
  <c r="F151" i="1"/>
  <c r="E151" i="1"/>
  <c r="F147" i="1"/>
  <c r="E147" i="1"/>
  <c r="F58" i="7" l="1"/>
  <c r="E58" i="7"/>
  <c r="E123" i="5" l="1"/>
  <c r="F123" i="5"/>
  <c r="F164" i="1" l="1"/>
  <c r="E164" i="1"/>
  <c r="F60" i="1"/>
  <c r="E60" i="1"/>
  <c r="F69" i="1"/>
  <c r="E69" i="1"/>
  <c r="F63" i="1"/>
  <c r="E63" i="1"/>
  <c r="F4" i="1"/>
  <c r="E4" i="1"/>
  <c r="F169" i="1"/>
  <c r="E169" i="1"/>
  <c r="F27" i="1"/>
  <c r="E27" i="1"/>
  <c r="F86" i="1"/>
  <c r="E86" i="1"/>
  <c r="F22" i="1"/>
  <c r="E22" i="1"/>
  <c r="F108" i="1"/>
  <c r="E108" i="1"/>
  <c r="F82" i="1"/>
  <c r="E82" i="1"/>
  <c r="F132" i="1"/>
  <c r="E132" i="1"/>
  <c r="F88" i="1"/>
  <c r="E88" i="1"/>
  <c r="F28" i="1"/>
  <c r="E28" i="1"/>
  <c r="F96" i="1"/>
  <c r="E96" i="1"/>
  <c r="F37" i="1"/>
  <c r="E37" i="1"/>
  <c r="F6" i="1"/>
  <c r="E6" i="1"/>
  <c r="F78" i="1"/>
  <c r="E78" i="1"/>
  <c r="F47" i="1"/>
  <c r="E47" i="1"/>
  <c r="F18" i="1"/>
  <c r="E18" i="1"/>
  <c r="F50" i="4" l="1"/>
  <c r="F204" i="1" s="1"/>
  <c r="E50" i="4"/>
  <c r="E204" i="1" s="1"/>
  <c r="F196" i="1" l="1"/>
  <c r="F190" i="1"/>
  <c r="E196" i="1"/>
  <c r="E190" i="1"/>
  <c r="F68" i="1"/>
  <c r="E68" i="1"/>
  <c r="F104" i="1"/>
  <c r="E104" i="1"/>
  <c r="F182" i="1"/>
  <c r="E182" i="1"/>
  <c r="F92" i="1"/>
  <c r="E92" i="1"/>
  <c r="F172" i="1"/>
  <c r="E172" i="1"/>
  <c r="F126" i="1"/>
  <c r="E126" i="1"/>
  <c r="F158" i="1"/>
  <c r="E158" i="1"/>
  <c r="F122" i="1"/>
  <c r="E122" i="1"/>
  <c r="F66" i="1"/>
  <c r="E66" i="1"/>
  <c r="F70" i="1"/>
  <c r="E70" i="1"/>
  <c r="F101" i="1"/>
  <c r="E101" i="1"/>
  <c r="F42" i="1"/>
  <c r="E42" i="1"/>
  <c r="F19" i="1"/>
  <c r="E19" i="1"/>
  <c r="F110" i="1"/>
  <c r="F119" i="1"/>
  <c r="F107" i="1"/>
  <c r="E110" i="1"/>
  <c r="E119" i="1"/>
  <c r="E107" i="1"/>
  <c r="F20" i="1"/>
  <c r="E20" i="1"/>
  <c r="F38" i="1"/>
  <c r="E38" i="1"/>
  <c r="F73" i="1"/>
  <c r="F62" i="1"/>
  <c r="E73" i="1"/>
  <c r="E62" i="1"/>
  <c r="F46" i="1"/>
  <c r="E46" i="1"/>
  <c r="F35" i="1"/>
  <c r="E35" i="1"/>
  <c r="F74" i="3" l="1"/>
  <c r="F203" i="1" s="1"/>
  <c r="E74" i="3"/>
  <c r="E203" i="1" s="1"/>
  <c r="F17" i="1" l="1"/>
  <c r="F30" i="1"/>
  <c r="F39" i="1"/>
  <c r="F45" i="1"/>
  <c r="F51" i="1"/>
  <c r="F80" i="1"/>
  <c r="F87" i="1"/>
  <c r="F97" i="1"/>
  <c r="F118" i="1"/>
  <c r="F121" i="1"/>
  <c r="F136" i="1"/>
  <c r="F159" i="1"/>
  <c r="F166" i="1"/>
  <c r="F167" i="1"/>
  <c r="F171" i="1"/>
  <c r="F173" i="1"/>
  <c r="F179" i="1"/>
  <c r="F187" i="1"/>
  <c r="E17" i="1"/>
  <c r="E30" i="1"/>
  <c r="E39" i="1"/>
  <c r="E45" i="1"/>
  <c r="E51" i="1"/>
  <c r="E80" i="1"/>
  <c r="E87" i="1"/>
  <c r="E97" i="1"/>
  <c r="E118" i="1"/>
  <c r="E121" i="1"/>
  <c r="E136" i="1"/>
  <c r="E159" i="1"/>
  <c r="E166" i="1"/>
  <c r="E167" i="1"/>
  <c r="E171" i="1"/>
  <c r="E173" i="1"/>
  <c r="E179" i="1"/>
  <c r="E187" i="1"/>
  <c r="F199" i="1" l="1"/>
  <c r="E199" i="1"/>
  <c r="F61" i="2" l="1"/>
  <c r="F202" i="1" s="1"/>
  <c r="F214" i="1" s="1"/>
  <c r="E61" i="2"/>
  <c r="E202" i="1" s="1"/>
  <c r="E214" i="1" s="1"/>
</calcChain>
</file>

<file path=xl/sharedStrings.xml><?xml version="1.0" encoding="utf-8"?>
<sst xmlns="http://schemas.openxmlformats.org/spreadsheetml/2006/main" count="3761" uniqueCount="832">
  <si>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</si>
  <si>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</si>
  <si>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</si>
  <si>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</si>
  <si>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</si>
  <si>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</si>
  <si>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</si>
  <si>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</si>
  <si>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 xml:space="preserve">Ledo šalis 2 </t>
  </si>
  <si>
    <t>Frozen 2</t>
  </si>
  <si>
    <t>US</t>
  </si>
  <si>
    <t>2019.12.25</t>
  </si>
  <si>
    <t>Theatrical Film Distribution / WDSMPI</t>
  </si>
  <si>
    <t>Džiumandži: Kitas lygis</t>
  </si>
  <si>
    <t>Jumanji: The Next level (Jumanji 2)</t>
  </si>
  <si>
    <t>14</t>
  </si>
  <si>
    <t>2019.12.06</t>
  </si>
  <si>
    <t>ACME Film / SONY</t>
  </si>
  <si>
    <t xml:space="preserve">Žvaigždžių karai. Skaivokerio iškilimas </t>
  </si>
  <si>
    <t>Star Wars: The Rise of Skywalker</t>
  </si>
  <si>
    <t>2019.12.18</t>
  </si>
  <si>
    <t>Adamsų šeimynėlė</t>
  </si>
  <si>
    <t>The Addams Family</t>
  </si>
  <si>
    <t>2019.11.29</t>
  </si>
  <si>
    <t>NCG Distribution  /
Universal Pictures International</t>
  </si>
  <si>
    <t>Pasmerkti. Pajūrio džiazas</t>
  </si>
  <si>
    <t>LT</t>
  </si>
  <si>
    <t>2019.11.22</t>
  </si>
  <si>
    <t>Singing fish</t>
  </si>
  <si>
    <t>Last Christmas</t>
  </si>
  <si>
    <t>UK, US</t>
  </si>
  <si>
    <t>Ištraukti peiliai</t>
  </si>
  <si>
    <t>Knives Out</t>
  </si>
  <si>
    <t>12</t>
  </si>
  <si>
    <t>ACME Film</t>
  </si>
  <si>
    <t>Pašėlęs policininkas: Naujametinis nesusipratimas 2</t>
  </si>
  <si>
    <t>Полицейский с Рублевки. Новогодний беспредел 2</t>
  </si>
  <si>
    <t>RU</t>
  </si>
  <si>
    <t>8</t>
  </si>
  <si>
    <t>2019.12.13</t>
  </si>
  <si>
    <t>Sukeisti Kalėdų seneliai 2. Pamirštos kalėdos</t>
  </si>
  <si>
    <t>Santa Swap 2. Forgotten Christmas</t>
  </si>
  <si>
    <t>NO</t>
  </si>
  <si>
    <t>2019.12.20</t>
  </si>
  <si>
    <t>Travolta</t>
  </si>
  <si>
    <t>Pats sau milijonierius</t>
  </si>
  <si>
    <t>10</t>
  </si>
  <si>
    <t>2019.10.18</t>
  </si>
  <si>
    <t>Stambus planas</t>
  </si>
  <si>
    <t>Tarnas</t>
  </si>
  <si>
    <t>Холоп</t>
  </si>
  <si>
    <t>2019.12.27</t>
  </si>
  <si>
    <t>Garsų pasaulio įrašai</t>
  </si>
  <si>
    <t>Le Manas'66. Plento karaliai</t>
  </si>
  <si>
    <t>Ford v. Ferrari</t>
  </si>
  <si>
    <t>2019.11.25</t>
  </si>
  <si>
    <t>Theatrical Film Distribution  / 20th Century Fox</t>
  </si>
  <si>
    <t xml:space="preserve">Drąsusis Mozlis </t>
  </si>
  <si>
    <t>Mosley</t>
  </si>
  <si>
    <t>NZ, CN</t>
  </si>
  <si>
    <t xml:space="preserve">Theatrical Film Distribution </t>
  </si>
  <si>
    <t>Sutemose</t>
  </si>
  <si>
    <t>LT, FR, CZ, RS, PT, LV</t>
  </si>
  <si>
    <t>Kinema</t>
  </si>
  <si>
    <t>Orų mergaitė</t>
  </si>
  <si>
    <t>Wheathering with you</t>
  </si>
  <si>
    <t>JP</t>
  </si>
  <si>
    <t>VLG Film</t>
  </si>
  <si>
    <t>Nuostabi epocha</t>
  </si>
  <si>
    <t>La Belle Epoque</t>
  </si>
  <si>
    <t>FR</t>
  </si>
  <si>
    <t xml:space="preserve">Cats </t>
  </si>
  <si>
    <t>Tulpės, meilė, garbė ir dviratis</t>
  </si>
  <si>
    <t>Tulipani: Liefde, eer en een fiets</t>
  </si>
  <si>
    <t>NL</t>
  </si>
  <si>
    <t>Artbox</t>
  </si>
  <si>
    <t>Aviuko Šono filmas. Fermagedonas</t>
  </si>
  <si>
    <t>Shaun the Sheep 2 (Shaun the Sheep Movie: Farmageddon)</t>
  </si>
  <si>
    <t>US, UK, FR</t>
  </si>
  <si>
    <t>2019.11.15</t>
  </si>
  <si>
    <t>Džokeris</t>
  </si>
  <si>
    <t>Joker</t>
  </si>
  <si>
    <t>US, CA</t>
  </si>
  <si>
    <t>2019.10.04</t>
  </si>
  <si>
    <t>ACME Film / WB</t>
  </si>
  <si>
    <t>4</t>
  </si>
  <si>
    <t>Vienišos širdys</t>
  </si>
  <si>
    <t>Someone Somewhere</t>
  </si>
  <si>
    <t>FR, BE</t>
  </si>
  <si>
    <t>Aeronautai</t>
  </si>
  <si>
    <t>Aeronauts</t>
  </si>
  <si>
    <t>3</t>
  </si>
  <si>
    <t xml:space="preserve">Pavarotti </t>
  </si>
  <si>
    <t>Pavarotti</t>
  </si>
  <si>
    <t>2019.07.26</t>
  </si>
  <si>
    <t>1</t>
  </si>
  <si>
    <t>2020 m. Sausio (January) mėnesį Lietuvos kino teatruose rodytų filmų topas</t>
  </si>
  <si>
    <t>Bad Boys for Life</t>
  </si>
  <si>
    <t>Pašėlę vyrukai amžiams</t>
  </si>
  <si>
    <t>Grudge 2020</t>
  </si>
  <si>
    <t>Pagieža</t>
  </si>
  <si>
    <t xml:space="preserve"> (Toff Guys) Gentlemen (Gun head)</t>
  </si>
  <si>
    <t>Džentelmenai</t>
  </si>
  <si>
    <t>Importinis jaunikis</t>
  </si>
  <si>
    <t>Attraction 2 (Invasion)</t>
  </si>
  <si>
    <t>Invazija</t>
  </si>
  <si>
    <t>Little Women</t>
  </si>
  <si>
    <t>Mažosios moterys</t>
  </si>
  <si>
    <t>Untitled Charles Randolph Project (Bombshell)</t>
  </si>
  <si>
    <t>Skandalas</t>
  </si>
  <si>
    <t>Idealus vyras</t>
  </si>
  <si>
    <t>Just Mercy</t>
  </si>
  <si>
    <t>Siekiant gailestingumo</t>
  </si>
  <si>
    <t>Turning</t>
  </si>
  <si>
    <t>Virsmas</t>
  </si>
  <si>
    <t>Spycies</t>
  </si>
  <si>
    <t>Gauruoti šnipai</t>
  </si>
  <si>
    <t>Minuscule, Valley of the Lost Ants</t>
  </si>
  <si>
    <t>Once Upon a Time in Hollywood</t>
  </si>
  <si>
    <t>Vieną kartą Holivude</t>
  </si>
  <si>
    <t>2020.01.10</t>
  </si>
  <si>
    <t>US, UK</t>
  </si>
  <si>
    <t>2020.01.17</t>
  </si>
  <si>
    <t>2020.01.03</t>
  </si>
  <si>
    <t>2020.01.24</t>
  </si>
  <si>
    <t>2020.01.31</t>
  </si>
  <si>
    <t>(НЕ)идеальный мужчина</t>
  </si>
  <si>
    <t>CN, FR</t>
  </si>
  <si>
    <t>6</t>
  </si>
  <si>
    <t>Didžioji skruzdėlyčių karalystė</t>
  </si>
  <si>
    <t>2014.02.21</t>
  </si>
  <si>
    <t>2019.08.16</t>
  </si>
  <si>
    <t>Spies In Disguise</t>
  </si>
  <si>
    <t>Jojo Rabbit</t>
  </si>
  <si>
    <t>Underwater</t>
  </si>
  <si>
    <t xml:space="preserve">Po vandeniu </t>
  </si>
  <si>
    <t xml:space="preserve">Zuikis Džodžo </t>
  </si>
  <si>
    <t xml:space="preserve">Užsimaskavę šnipai </t>
  </si>
  <si>
    <t>CZ, NZ</t>
  </si>
  <si>
    <t>16</t>
  </si>
  <si>
    <t>Nord Play</t>
  </si>
  <si>
    <t>Tobulas pasimatymas</t>
  </si>
  <si>
    <t>Selma ir užburtas miestas</t>
  </si>
  <si>
    <t>MX</t>
  </si>
  <si>
    <t>Lopšinė</t>
  </si>
  <si>
    <t>Dia de Muertos</t>
  </si>
  <si>
    <t xml:space="preserve">Chanson douce </t>
  </si>
  <si>
    <t xml:space="preserve">Fête de famille </t>
  </si>
  <si>
    <t>Su gimtadieniu!</t>
  </si>
  <si>
    <t>Фиксики против кработов</t>
  </si>
  <si>
    <t>Fiksiai prieš Krabius</t>
  </si>
  <si>
    <t>Mano dukrai Samai</t>
  </si>
  <si>
    <t>For Sama</t>
  </si>
  <si>
    <t>Greta Garbo Films</t>
  </si>
  <si>
    <t>UK, SY</t>
  </si>
  <si>
    <t>Nematomas siūlas</t>
  </si>
  <si>
    <t>Phantom Thread</t>
  </si>
  <si>
    <t>Rocketman</t>
  </si>
  <si>
    <t>2019.06.07</t>
  </si>
  <si>
    <t>NCG Distribution  / Paramount Pictures</t>
  </si>
  <si>
    <t>Daktaras Dolitlis</t>
  </si>
  <si>
    <t>Dolittle</t>
  </si>
  <si>
    <t>19</t>
  </si>
  <si>
    <t>18</t>
  </si>
  <si>
    <t>11</t>
  </si>
  <si>
    <t>Antroji aš</t>
  </si>
  <si>
    <t>Celle que vous croyez</t>
  </si>
  <si>
    <t>Europos kinas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</si>
  <si>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</si>
  <si>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</si>
  <si>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</si>
  <si>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</si>
  <si>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</si>
  <si>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</si>
  <si>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</si>
  <si>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</si>
  <si>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</si>
  <si>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</si>
  <si>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</si>
  <si>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</si>
  <si>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2020 m.  Lietuvos kino teatruose rodytų filmų topas</t>
  </si>
  <si>
    <t>2020 m. Vasario (February) mėnesį Lietuvos kino teatruose rodytų filmų topas</t>
  </si>
  <si>
    <t>Fantasy Island</t>
  </si>
  <si>
    <t>Košmarų sala</t>
  </si>
  <si>
    <t>Birds of Prey</t>
  </si>
  <si>
    <t>Plėšriosios paukštės ir fantastiškoji Harlė Kvin</t>
  </si>
  <si>
    <t>Šėtono vaikas II</t>
  </si>
  <si>
    <t>Užgaidų maratonas</t>
  </si>
  <si>
    <t>Tarp pilkų debesų</t>
  </si>
  <si>
    <t>Doctor Sleep</t>
  </si>
  <si>
    <t>Daktaras miegas</t>
  </si>
  <si>
    <t>TAS: Antroji dalis</t>
  </si>
  <si>
    <t>2020.02.14</t>
  </si>
  <si>
    <t>2020.02.07</t>
  </si>
  <si>
    <t>Brahms: The Boy 2</t>
  </si>
  <si>
    <t>2020.02.28</t>
  </si>
  <si>
    <t>Марафон желаний</t>
  </si>
  <si>
    <t xml:space="preserve">Ashes in the Snow </t>
  </si>
  <si>
    <t>LT,UK</t>
  </si>
  <si>
    <t>2019.11.08</t>
  </si>
  <si>
    <t>IT 2</t>
  </si>
  <si>
    <t>2019.09.06</t>
  </si>
  <si>
    <t>Emilija iš laisvės alėjos</t>
  </si>
  <si>
    <t>Emilia</t>
  </si>
  <si>
    <t>The Specials</t>
  </si>
  <si>
    <t xml:space="preserve">Ypatingieji </t>
  </si>
  <si>
    <t>The Call of The Wild</t>
  </si>
  <si>
    <t xml:space="preserve">Protėvių šauksmas </t>
  </si>
  <si>
    <t>2020.02.21</t>
  </si>
  <si>
    <t>Downhill</t>
  </si>
  <si>
    <t>Lavina</t>
  </si>
  <si>
    <t xml:space="preserve">Laisvo elgesio tėvai </t>
  </si>
  <si>
    <t>Drunk Parents</t>
  </si>
  <si>
    <t>2019.03.08</t>
  </si>
  <si>
    <t>Theatrical Film Distribution</t>
  </si>
  <si>
    <t>Partizanas</t>
  </si>
  <si>
    <t>Cinema Ads</t>
  </si>
  <si>
    <t>Arctic Justice</t>
  </si>
  <si>
    <t>Rising Hawk</t>
  </si>
  <si>
    <t>My dog stupid</t>
  </si>
  <si>
    <t xml:space="preserve">Arkties Komanda </t>
  </si>
  <si>
    <t xml:space="preserve">Nenugalėti </t>
  </si>
  <si>
    <t>Mano šuo kvanka</t>
  </si>
  <si>
    <t>UK, KR, IN</t>
  </si>
  <si>
    <t>UA, US</t>
  </si>
  <si>
    <t>The true history of Kelly gang</t>
  </si>
  <si>
    <t>Close to the horizon</t>
  </si>
  <si>
    <t>Tikra Keli gaujos istorija</t>
  </si>
  <si>
    <t>Tarp žemės ir dangaus</t>
  </si>
  <si>
    <t>AU, UK, FR</t>
  </si>
  <si>
    <t>DE</t>
  </si>
  <si>
    <t xml:space="preserve">Emma </t>
  </si>
  <si>
    <t>UK</t>
  </si>
  <si>
    <t>Vedybos, skyrybos ir barsukas</t>
  </si>
  <si>
    <t xml:space="preserve">Gražiausi gyvenimo metai </t>
  </si>
  <si>
    <t>Prewiev</t>
  </si>
  <si>
    <t>Les plus belles années d'une vie</t>
  </si>
  <si>
    <t>2</t>
  </si>
  <si>
    <t>Les Misérables. Vargdieniai</t>
  </si>
  <si>
    <t>Les Misérables</t>
  </si>
  <si>
    <t>Klara ir stebuklingasis drakonas</t>
  </si>
  <si>
    <t>Clara</t>
  </si>
  <si>
    <t>UA</t>
  </si>
  <si>
    <t>2020.02.27</t>
  </si>
  <si>
    <t>Jonukas ir Grytutė. Siaubo pasaka</t>
  </si>
  <si>
    <t>Gretel &amp; Hansel</t>
  </si>
  <si>
    <t>US, IE, CA</t>
  </si>
  <si>
    <t>Augintiniai susivienija</t>
  </si>
  <si>
    <t>Pets United</t>
  </si>
  <si>
    <t>UK, CN, DE</t>
  </si>
  <si>
    <t>Pareigūnas ir šnipas</t>
  </si>
  <si>
    <t>An Officer and a Spy</t>
  </si>
  <si>
    <t>FR, IT</t>
  </si>
  <si>
    <t>Ledas 2</t>
  </si>
  <si>
    <t>Лёд 2</t>
  </si>
  <si>
    <t>17</t>
  </si>
  <si>
    <t>15</t>
  </si>
  <si>
    <t>Koma</t>
  </si>
  <si>
    <t>9</t>
  </si>
  <si>
    <t>Кома</t>
  </si>
  <si>
    <t>Baltic Tribes. The Last Pagans of Europe</t>
  </si>
  <si>
    <t>Baltų gentys. Paskutinieji Europos pagonys</t>
  </si>
  <si>
    <t>LV</t>
  </si>
  <si>
    <t>Film Jam</t>
  </si>
  <si>
    <t>El Padre Medico / Lietuvis Amazonės džiunglėse</t>
  </si>
  <si>
    <t>Filmuva</t>
  </si>
  <si>
    <t>LT, BR</t>
  </si>
  <si>
    <t>7</t>
  </si>
  <si>
    <t>Ekskursantė</t>
  </si>
  <si>
    <t>Cinemark</t>
  </si>
  <si>
    <t>Sengirė</t>
  </si>
  <si>
    <t>VšĮ Sengirė</t>
  </si>
  <si>
    <t>5</t>
  </si>
  <si>
    <t>13</t>
  </si>
  <si>
    <t>2020 m. Kovo (March) mėnesį Lietuvos kino teatruose rodytų filmų topas</t>
  </si>
  <si>
    <t>Onward</t>
  </si>
  <si>
    <t>Pirmyn</t>
  </si>
  <si>
    <t>2020.03.06</t>
  </si>
  <si>
    <t>Labai moteriškos istorijos</t>
  </si>
  <si>
    <t>2020.03.13</t>
  </si>
  <si>
    <t>Очень женские истории</t>
  </si>
  <si>
    <t>Nematomas žmogus</t>
  </si>
  <si>
    <t>The Invisible Man</t>
  </si>
  <si>
    <t>Wasp Network</t>
  </si>
  <si>
    <t>Kubos voratinklis</t>
  </si>
  <si>
    <t>Gimtinė</t>
  </si>
  <si>
    <t>FR, ES, BE</t>
  </si>
  <si>
    <t>2019.</t>
  </si>
  <si>
    <t>Moteris</t>
  </si>
  <si>
    <t>Woman</t>
  </si>
  <si>
    <t>Dilili à Paris</t>
  </si>
  <si>
    <t>Dilili Paryžiuje</t>
  </si>
  <si>
    <t>Estinfilm</t>
  </si>
  <si>
    <t>Ginklai Akimbo</t>
  </si>
  <si>
    <t>Guns Akimbo</t>
  </si>
  <si>
    <t>UK, DE, NZ</t>
  </si>
  <si>
    <t>QT8: Quentin Tarantino</t>
  </si>
  <si>
    <t xml:space="preserve">QT8: Quentin Tarantino </t>
  </si>
  <si>
    <t>2020 m. Drive-in kino teatruose rodytų filmų topas</t>
  </si>
  <si>
    <t xml:space="preserve">Angelas </t>
  </si>
  <si>
    <t>En Angel</t>
  </si>
  <si>
    <t>2019.04.05</t>
  </si>
  <si>
    <t>Automobilių skaičius</t>
  </si>
  <si>
    <t>AR, ES</t>
  </si>
  <si>
    <t>Atsiprašome, neradome jūsų</t>
  </si>
  <si>
    <t>Sorry We Missed You</t>
  </si>
  <si>
    <t>US, FR, BE</t>
  </si>
  <si>
    <t>---</t>
  </si>
  <si>
    <t>Bakurau</t>
  </si>
  <si>
    <t>Bacurau</t>
  </si>
  <si>
    <t>BR, FR</t>
  </si>
  <si>
    <t>Balta balta diena</t>
  </si>
  <si>
    <t>Hvítur, Hvítur Dagur</t>
  </si>
  <si>
    <t>IS, DK, SE</t>
  </si>
  <si>
    <t>Berniukas ir pasaulis</t>
  </si>
  <si>
    <t>O Menino e o Mundo</t>
  </si>
  <si>
    <t>BR</t>
  </si>
  <si>
    <t>Devym kažkelinti</t>
  </si>
  <si>
    <t>Mid90s</t>
  </si>
  <si>
    <t>A-ONE FILMS</t>
  </si>
  <si>
    <t>2019.05.17</t>
  </si>
  <si>
    <t>Didesni purslai</t>
  </si>
  <si>
    <t>A Bigger Splash</t>
  </si>
  <si>
    <t>IT, FR</t>
  </si>
  <si>
    <t>Ema</t>
  </si>
  <si>
    <t>Ema. Piromanė</t>
  </si>
  <si>
    <t>ES</t>
  </si>
  <si>
    <t>Floridos projektas</t>
  </si>
  <si>
    <t>The Florida Project</t>
  </si>
  <si>
    <t>Garsioji meškinų invazija į Siciliją</t>
  </si>
  <si>
    <t>La Fameuse Invasion des ours en Sicile</t>
  </si>
  <si>
    <t>Geismas ir garsas Vakarų Berlyne (1979-1989)</t>
  </si>
  <si>
    <t>B-Movie: Lust &amp; Sound in West-Berlin (1979-1989)</t>
  </si>
  <si>
    <t xml:space="preserve">Gordonas ir Padi </t>
  </si>
  <si>
    <t>Gordon och Paddy</t>
  </si>
  <si>
    <t>SE</t>
  </si>
  <si>
    <t xml:space="preserve">Gražuolė ir Sebastianas </t>
  </si>
  <si>
    <t>Belle et Sébastien:</t>
  </si>
  <si>
    <t>2018.03.30</t>
  </si>
  <si>
    <t>Gražus sūnus</t>
  </si>
  <si>
    <t>Beautiful Boy</t>
  </si>
  <si>
    <t>Ji</t>
  </si>
  <si>
    <t>Elle</t>
  </si>
  <si>
    <t>FR, DE, BE</t>
  </si>
  <si>
    <t xml:space="preserve">Kafarnaumas </t>
  </si>
  <si>
    <t>Capernaum</t>
  </si>
  <si>
    <t>LB, FR, US</t>
  </si>
  <si>
    <t>Komivojažierius</t>
  </si>
  <si>
    <t>Forushande</t>
  </si>
  <si>
    <t>IR, FR</t>
  </si>
  <si>
    <t>Kino Aljansas</t>
  </si>
  <si>
    <t>Kristaus kūnas</t>
  </si>
  <si>
    <t>Boże Ciało</t>
  </si>
  <si>
    <t>PL, FR</t>
  </si>
  <si>
    <t>Kvadratas</t>
  </si>
  <si>
    <t>Rutan</t>
  </si>
  <si>
    <t>DK, FR, SE, DE</t>
  </si>
  <si>
    <t>Liepsnojančios moters portretas</t>
  </si>
  <si>
    <t>LT trumpų filmų programa</t>
  </si>
  <si>
    <t>Portrait De La Jeune Fille En Feu</t>
  </si>
  <si>
    <t>Mama</t>
  </si>
  <si>
    <t>ES, FR</t>
  </si>
  <si>
    <t>Madre</t>
  </si>
  <si>
    <t>Mamytė</t>
  </si>
  <si>
    <t>Mommy</t>
  </si>
  <si>
    <t>CA</t>
  </si>
  <si>
    <t>Mano mažoji sesutė Mirai</t>
  </si>
  <si>
    <t>Mirai no Mirai</t>
  </si>
  <si>
    <t>Marš marš tra-ta-ta</t>
  </si>
  <si>
    <t>Lietuvos kino centras</t>
  </si>
  <si>
    <t>Martinas Idenas</t>
  </si>
  <si>
    <t>Martin Eden</t>
  </si>
  <si>
    <t>IT</t>
  </si>
  <si>
    <t>Matijas ir Maksimas</t>
  </si>
  <si>
    <t>Matthias et Maxime</t>
  </si>
  <si>
    <t>Mažasis princas</t>
  </si>
  <si>
    <t>The Lttle Prince</t>
  </si>
  <si>
    <t>FR, CA, IT, US</t>
  </si>
  <si>
    <t>2015.11.13</t>
  </si>
  <si>
    <t>Moliūgėlio gyvenimas</t>
  </si>
  <si>
    <t>Ma vie de courgette</t>
  </si>
  <si>
    <t>CH, FR</t>
  </si>
  <si>
    <t>Nematomas gyvenimas</t>
  </si>
  <si>
    <t>A vida invisível</t>
  </si>
  <si>
    <t>BR, DE</t>
  </si>
  <si>
    <t>Nepaprasta Remio kelionė</t>
  </si>
  <si>
    <t>Rémi sans famille</t>
  </si>
  <si>
    <t>2019.08.30</t>
  </si>
  <si>
    <t>Norėtum!</t>
  </si>
  <si>
    <t>Magari</t>
  </si>
  <si>
    <t>Nuostabieji lūzeriai. Kita planeta</t>
  </si>
  <si>
    <t>2018.02.09</t>
  </si>
  <si>
    <t>Studija NOMINUM</t>
  </si>
  <si>
    <t>Pajūrio šlaistūnas</t>
  </si>
  <si>
    <t>2019.03.29</t>
  </si>
  <si>
    <t>The Beach Bum</t>
  </si>
  <si>
    <t>Panikos ataka</t>
  </si>
  <si>
    <t>Panic Attack</t>
  </si>
  <si>
    <t>PL</t>
  </si>
  <si>
    <t>Parazitas</t>
  </si>
  <si>
    <t>Gisaengchung</t>
  </si>
  <si>
    <t>KR</t>
  </si>
  <si>
    <t>Pasaulis pirklauso Tau</t>
  </si>
  <si>
    <t>Le monde ou rien</t>
  </si>
  <si>
    <t>Patersonas</t>
  </si>
  <si>
    <t>Paterson</t>
  </si>
  <si>
    <t>US, FR, DE</t>
  </si>
  <si>
    <t>Proksima</t>
  </si>
  <si>
    <t>Proxima</t>
  </si>
  <si>
    <t>Riba</t>
  </si>
  <si>
    <t>SE, DK</t>
  </si>
  <si>
    <t>Border</t>
  </si>
  <si>
    <t xml:space="preserve">Sinonimai </t>
  </si>
  <si>
    <t>Synonymes</t>
  </si>
  <si>
    <t xml:space="preserve">FR, IL, DE </t>
  </si>
  <si>
    <t>Skausmas ir šlovė</t>
  </si>
  <si>
    <t>Dolor y gloria</t>
  </si>
  <si>
    <t>2019.06.14</t>
  </si>
  <si>
    <t>Supernova</t>
  </si>
  <si>
    <t>Suteik man sparnus</t>
  </si>
  <si>
    <t>Donne moi des Ailes</t>
  </si>
  <si>
    <t>Cold War</t>
  </si>
  <si>
    <t>2018.11.30</t>
  </si>
  <si>
    <t>PL, UK, FR</t>
  </si>
  <si>
    <t>Šaltasis karas</t>
  </si>
  <si>
    <t>Tai tik pasaulio pabaiga</t>
  </si>
  <si>
    <t>Juste la fin du monde</t>
  </si>
  <si>
    <t>CA, FR</t>
  </si>
  <si>
    <t>Tarnaitė</t>
  </si>
  <si>
    <t>Ah-ga-ssi</t>
  </si>
  <si>
    <t>Tobuli melagiai</t>
  </si>
  <si>
    <t>Perfetti sconosciuti</t>
  </si>
  <si>
    <t>Tonis Erdmanas</t>
  </si>
  <si>
    <t>DE, AT</t>
  </si>
  <si>
    <t>Toni Erdmann</t>
  </si>
  <si>
    <t xml:space="preserve">Vagiliautojai </t>
  </si>
  <si>
    <t>Manbiki kazoku</t>
  </si>
  <si>
    <t>Vasara</t>
  </si>
  <si>
    <t>Лето</t>
  </si>
  <si>
    <t>Vasaros paukščiai</t>
  </si>
  <si>
    <t>Birds of Passage</t>
  </si>
  <si>
    <t>CO, DK, MX</t>
  </si>
  <si>
    <t>Visa tiesa apie divą</t>
  </si>
  <si>
    <t>The Truth</t>
  </si>
  <si>
    <t>FR, JP</t>
  </si>
  <si>
    <t>Zomša</t>
  </si>
  <si>
    <t>Le Daim</t>
  </si>
  <si>
    <t xml:space="preserve">(Ne) Tikros prancūziškos vestuvės 2 </t>
  </si>
  <si>
    <t>Qu'est-ce qu'on a fait au Bon Dieu? 2</t>
  </si>
  <si>
    <t>1917</t>
  </si>
  <si>
    <t>Adelainos amžius</t>
  </si>
  <si>
    <t>2015.05.01</t>
  </si>
  <si>
    <t>Age Of Adaline</t>
  </si>
  <si>
    <t>Be šansų</t>
  </si>
  <si>
    <t>Long Shot</t>
  </si>
  <si>
    <t>2019.05.03</t>
  </si>
  <si>
    <t>Countdown</t>
  </si>
  <si>
    <t>Mirties app‘sas</t>
  </si>
  <si>
    <t>2019.10.25</t>
  </si>
  <si>
    <t>Dvilypis meilužis</t>
  </si>
  <si>
    <t>2017.11.17</t>
  </si>
  <si>
    <t>Lamant double</t>
  </si>
  <si>
    <t>DŽONAS VIKAS 2</t>
  </si>
  <si>
    <t>Džonas Vikas 3</t>
  </si>
  <si>
    <t>Ekstazė</t>
  </si>
  <si>
    <t>GYVENIMAS KAIME IR KITI MAŽI STEBUKLAI</t>
  </si>
  <si>
    <t>John Wick: Chapter 3 - Parabellum</t>
  </si>
  <si>
    <t>John Wick: Chapter 2</t>
  </si>
  <si>
    <t>2017.02.10</t>
  </si>
  <si>
    <t>Climax</t>
  </si>
  <si>
    <t>2019.01.18</t>
  </si>
  <si>
    <t>Kino Pasaka</t>
  </si>
  <si>
    <t>John Wick</t>
  </si>
  <si>
    <t>Ką mes veikiame šešėliuose</t>
  </si>
  <si>
    <t>Kalifornijos svajos</t>
  </si>
  <si>
    <t>Kita svajonių komanda</t>
  </si>
  <si>
    <t>Lietinga diena Niujorke</t>
  </si>
  <si>
    <t>What We Do in the Shadows</t>
  </si>
  <si>
    <t>NZ, US, DE</t>
  </si>
  <si>
    <t>La La Land</t>
  </si>
  <si>
    <t>2016.12.09</t>
  </si>
  <si>
    <t>The Other Dream Team</t>
  </si>
  <si>
    <t>LT, US</t>
  </si>
  <si>
    <t>2012.09.21</t>
  </si>
  <si>
    <t>Incognito Films</t>
  </si>
  <si>
    <t>Rainy Day in New York</t>
  </si>
  <si>
    <t>2019.08.02</t>
  </si>
  <si>
    <t>Mažoji Italija</t>
  </si>
  <si>
    <t>Meškiukas PADINGTONAS 2</t>
  </si>
  <si>
    <t>Mūsų pirmosios atostogos</t>
  </si>
  <si>
    <t>Naujienų medžiotojas</t>
  </si>
  <si>
    <t>Nesijaudink, jis toli nenueis</t>
  </si>
  <si>
    <t>Little Italy</t>
  </si>
  <si>
    <t>2018.08.17</t>
  </si>
  <si>
    <t>2017.12.01</t>
  </si>
  <si>
    <t>Paddington 2</t>
  </si>
  <si>
    <t>Premières vacances</t>
  </si>
  <si>
    <t>2019.06.28</t>
  </si>
  <si>
    <t>Nightcrawler</t>
  </si>
  <si>
    <t>Don't Worry, He Won't Get Far on Foot</t>
  </si>
  <si>
    <t>US, FR</t>
  </si>
  <si>
    <t>TAVĘS NIEKADA ČIA NEBUVO</t>
  </si>
  <si>
    <t xml:space="preserve">Šuniškas pokštas </t>
  </si>
  <si>
    <t>You Were Never Really Here</t>
  </si>
  <si>
    <t>2018.04.20</t>
  </si>
  <si>
    <t>Trouble</t>
  </si>
  <si>
    <t>2019.10.11</t>
  </si>
  <si>
    <t>CA, US</t>
  </si>
  <si>
    <t>Tobulas vyras</t>
  </si>
  <si>
    <t>L'homme fidèle</t>
  </si>
  <si>
    <t>Vabalo filmai</t>
  </si>
  <si>
    <t>Trys milijonai eurų</t>
  </si>
  <si>
    <t>Whitney</t>
  </si>
  <si>
    <t>Žalioji knyga</t>
  </si>
  <si>
    <t>Green Book </t>
  </si>
  <si>
    <t>2019.01.11</t>
  </si>
  <si>
    <t>Vaikų žaidimai</t>
  </si>
  <si>
    <t>2019.06.20</t>
  </si>
  <si>
    <t>Child's Play</t>
  </si>
  <si>
    <t>He's Out There</t>
  </si>
  <si>
    <t>Tykantis šešėliuose</t>
  </si>
  <si>
    <t>2018.11.16</t>
  </si>
  <si>
    <t>Sistema</t>
  </si>
  <si>
    <t>Teorema teatras</t>
  </si>
  <si>
    <t>Balerina</t>
  </si>
  <si>
    <t>Bjaurios lėlės</t>
  </si>
  <si>
    <t>Dalaso Klubas</t>
  </si>
  <si>
    <t>2017.01.13</t>
  </si>
  <si>
    <t>Uggly Dolls</t>
  </si>
  <si>
    <t>Dallas Buyers Club</t>
  </si>
  <si>
    <t>2019.07.05</t>
  </si>
  <si>
    <t>2014.03.20</t>
  </si>
  <si>
    <t>Karalienės Korgis</t>
  </si>
  <si>
    <t>Knygų Klubas</t>
  </si>
  <si>
    <t>Playmobil Filmas</t>
  </si>
  <si>
    <t>Sikario: Kartelių karai</t>
  </si>
  <si>
    <t>Šiurpios istorijos pasakojimui tamsoje</t>
  </si>
  <si>
    <t>Šuns tikslas 2</t>
  </si>
  <si>
    <t>Tadas Blinda. Pradžia</t>
  </si>
  <si>
    <t>Mumbajaus viešbutis</t>
  </si>
  <si>
    <t>Aš iš kitos veidrodžio pusės</t>
  </si>
  <si>
    <t>Leo Da Vinčis Misija Mona Liza</t>
  </si>
  <si>
    <t>Mano akių šviesa</t>
  </si>
  <si>
    <t>Plojus</t>
  </si>
  <si>
    <t>Mažylio Nikolia atostogos</t>
  </si>
  <si>
    <t>Queens Corgi</t>
  </si>
  <si>
    <t>Book Club</t>
  </si>
  <si>
    <t>Playmobil: Movie</t>
  </si>
  <si>
    <t>Sicario: Day of Soldado</t>
  </si>
  <si>
    <t>Scary Stories to tell In The Dark</t>
  </si>
  <si>
    <t>Dogs Journey</t>
  </si>
  <si>
    <t>Ashes in the Snow</t>
  </si>
  <si>
    <t>Hotel Mumbai</t>
  </si>
  <si>
    <t>Double Trouble</t>
  </si>
  <si>
    <t>Leo Da Vinci: Mission Mona Liza</t>
  </si>
  <si>
    <t>Light of My Life</t>
  </si>
  <si>
    <t>Ploey</t>
  </si>
  <si>
    <t>Les Vacances du petit Nicolas</t>
  </si>
  <si>
    <t>BE</t>
  </si>
  <si>
    <t>UK, IN</t>
  </si>
  <si>
    <t>IS</t>
  </si>
  <si>
    <t>2019.03.22</t>
  </si>
  <si>
    <t>2018.05.18</t>
  </si>
  <si>
    <t>2018.06.29</t>
  </si>
  <si>
    <t>2019.08.09</t>
  </si>
  <si>
    <t>2019.09.13</t>
  </si>
  <si>
    <t>2019.11.23</t>
  </si>
  <si>
    <t>2018.10.12</t>
  </si>
  <si>
    <t>2019.05.10</t>
  </si>
  <si>
    <t>2020.03.08</t>
  </si>
  <si>
    <t>2018.08.24</t>
  </si>
  <si>
    <t>2019.08.23</t>
  </si>
  <si>
    <t>2018.06.01</t>
  </si>
  <si>
    <t>Geras laikas</t>
  </si>
  <si>
    <t>Good time </t>
  </si>
  <si>
    <t>2017.09.15</t>
  </si>
  <si>
    <t>REDIRECTED</t>
  </si>
  <si>
    <t>Zero 3</t>
  </si>
  <si>
    <t>Emilija iš Laisvės alėjos</t>
  </si>
  <si>
    <t>Gautas iškvietimas</t>
  </si>
  <si>
    <t>Moteris ir 4 jos vyrai</t>
  </si>
  <si>
    <t>Cinema Cult Distribution</t>
  </si>
  <si>
    <t>Acme Film</t>
  </si>
  <si>
    <t>Vabalo Filmai</t>
  </si>
  <si>
    <t>2014.01.10</t>
  </si>
  <si>
    <t>2017.01.27</t>
  </si>
  <si>
    <t>2017.02.24</t>
  </si>
  <si>
    <t>2016.03.04</t>
  </si>
  <si>
    <t>Arktis. Įkalinti ledynuose</t>
  </si>
  <si>
    <t>Arctic</t>
  </si>
  <si>
    <t>2019.03.01</t>
  </si>
  <si>
    <t>Best Film</t>
  </si>
  <si>
    <t>2017.04.07</t>
  </si>
  <si>
    <t>2015.06.19</t>
  </si>
  <si>
    <t>2020 m. Birželio (June) mėnesį Lietuvos kino teatruose rodytų filmų topas</t>
  </si>
  <si>
    <t>Ežiukas Sonic</t>
  </si>
  <si>
    <t>Sonic The Hedgehog</t>
  </si>
  <si>
    <t>US, JP, CA</t>
  </si>
  <si>
    <t>Dukine Film Distribution / Paramount Pictures</t>
  </si>
  <si>
    <t>Dukine Film Distribution  /
Universal Pictures International</t>
  </si>
  <si>
    <t>NCG Distribution  / Dukine Film Distribution / 
Universal Pictures International</t>
  </si>
  <si>
    <t>Tylos zona</t>
  </si>
  <si>
    <t>A Quiet Place</t>
  </si>
  <si>
    <t xml:space="preserve">Bjaurusis aš 3 </t>
  </si>
  <si>
    <t>Despicable Me 3</t>
  </si>
  <si>
    <t xml:space="preserve">Bohemijos rapsodija </t>
  </si>
  <si>
    <t>Bohemian Rhapsody</t>
  </si>
  <si>
    <t>UK. US</t>
  </si>
  <si>
    <t>Theatrical Film Distribution /
20th Century Fox</t>
  </si>
  <si>
    <t>I still believe</t>
  </si>
  <si>
    <t>Meile tikiu</t>
  </si>
  <si>
    <t>Bloodshot</t>
  </si>
  <si>
    <t>Interstellar</t>
  </si>
  <si>
    <t>Tarp žvaigždžių</t>
  </si>
  <si>
    <t>Blade Runner 2049</t>
  </si>
  <si>
    <t>Bėgantis skustuvo ašmenimis 2049</t>
  </si>
  <si>
    <t>Ready Player One</t>
  </si>
  <si>
    <t>Oazė: žaidimas prasideda</t>
  </si>
  <si>
    <t>Gravity 3D</t>
  </si>
  <si>
    <t>Gravitacija</t>
  </si>
  <si>
    <t>Piktieji paukščiai. Filmas 2</t>
  </si>
  <si>
    <t>Tas</t>
  </si>
  <si>
    <t>Spiderman into the Spiderverse</t>
  </si>
  <si>
    <t>Golden Horse</t>
  </si>
  <si>
    <t>Aukso žirgas</t>
  </si>
  <si>
    <t>2020.06.26</t>
  </si>
  <si>
    <t>2014.11.27</t>
  </si>
  <si>
    <t>2017.10.06</t>
  </si>
  <si>
    <t>2020.06.20</t>
  </si>
  <si>
    <t>The Angry Birds Movie 2</t>
  </si>
  <si>
    <t>FI, US</t>
  </si>
  <si>
    <t>2017.09.08</t>
  </si>
  <si>
    <t>Žmogus voras: Į naują visatą</t>
  </si>
  <si>
    <t>LT, LV, LU, DK</t>
  </si>
  <si>
    <t>2014.12.12</t>
  </si>
  <si>
    <t>Pūkuota šnipė</t>
  </si>
  <si>
    <t>Marnie’s World</t>
  </si>
  <si>
    <t>DE, BE</t>
  </si>
  <si>
    <t>2019.06.21</t>
  </si>
  <si>
    <t>Capone</t>
  </si>
  <si>
    <t xml:space="preserve">Kaponė </t>
  </si>
  <si>
    <t>Отель «Белград»</t>
  </si>
  <si>
    <t>Viešbutis BELGRADAS</t>
  </si>
  <si>
    <t xml:space="preserve">Saulės kultas </t>
  </si>
  <si>
    <t>Midsommar</t>
  </si>
  <si>
    <t>US, SE</t>
  </si>
  <si>
    <t>2020.05.22</t>
  </si>
  <si>
    <t>2020.06.05</t>
  </si>
  <si>
    <t>The Biggest Little Farm</t>
  </si>
  <si>
    <t>Gyvenimas kaime ir kiti maži stebuklai</t>
  </si>
  <si>
    <t>Nova Lituania</t>
  </si>
  <si>
    <t>Čiobreliai (M-films)</t>
  </si>
  <si>
    <t>Jean Paul Gaultier: Freak and Chic</t>
  </si>
  <si>
    <t>Žanas Polis Gotjė. Sapnas, vizija, šou</t>
  </si>
  <si>
    <t>2020.06.29</t>
  </si>
  <si>
    <t>Švilpautojai (The Whistlers)</t>
  </si>
  <si>
    <t>2020.06.15</t>
  </si>
  <si>
    <t>The Whistlers</t>
  </si>
  <si>
    <t>RO, FR, DE, SE</t>
  </si>
  <si>
    <t>2020 m. Liepos (July) mėnesį Lietuvos kino teatruose rodytų filmų topas</t>
  </si>
  <si>
    <t>Dingęs princas</t>
  </si>
  <si>
    <t>Misbehaviour</t>
  </si>
  <si>
    <t>Mis nepriklausoma</t>
  </si>
  <si>
    <t>Rental</t>
  </si>
  <si>
    <t>Mirtina nuoma</t>
  </si>
  <si>
    <t>Sputnikas</t>
  </si>
  <si>
    <t>Dunkirk</t>
  </si>
  <si>
    <t>Diunkerkas</t>
  </si>
  <si>
    <t>Lego Movie 2</t>
  </si>
  <si>
    <t>Lego filmas 2</t>
  </si>
  <si>
    <t>Molly and Max (A Dog's Journey)</t>
  </si>
  <si>
    <t>Dark Knight</t>
  </si>
  <si>
    <t>Tamso riteris</t>
  </si>
  <si>
    <t>Dark Knight Rise</t>
  </si>
  <si>
    <t>Tamsos riterio sugrįžimas</t>
  </si>
  <si>
    <t>Batman Begins</t>
  </si>
  <si>
    <t>Betmenas: Pradžia</t>
  </si>
  <si>
    <t>2020.07.17</t>
  </si>
  <si>
    <t>Le prince oublié</t>
  </si>
  <si>
    <t>2020.07.10</t>
  </si>
  <si>
    <t>2020.07.31</t>
  </si>
  <si>
    <t>Спутник</t>
  </si>
  <si>
    <t>2017.07.21</t>
  </si>
  <si>
    <t>2019.02.08</t>
  </si>
  <si>
    <t>2008.07.25</t>
  </si>
  <si>
    <t>2012.07.27</t>
  </si>
  <si>
    <t>2006.06.17</t>
  </si>
  <si>
    <t xml:space="preserve">Kaip pavogti paveikslą </t>
  </si>
  <si>
    <t>номер один</t>
  </si>
  <si>
    <t>2020.07.03</t>
  </si>
  <si>
    <t>#IAmHere</t>
  </si>
  <si>
    <t>Aš vis dar čia</t>
  </si>
  <si>
    <t>Trip To Greece</t>
  </si>
  <si>
    <t>Kelionė į Graikiją</t>
  </si>
  <si>
    <t>How to Train Your Dragon: The Hidden World</t>
  </si>
  <si>
    <t>Secret Life of Pets 2</t>
  </si>
  <si>
    <t xml:space="preserve">Slaptas augintinių gyvenimas 2 </t>
  </si>
  <si>
    <t xml:space="preserve">Kaip prisijaukinti slibiną 3 </t>
  </si>
  <si>
    <t>2019.05.31</t>
  </si>
  <si>
    <t>Alisa</t>
  </si>
  <si>
    <t>Alice</t>
  </si>
  <si>
    <t>FR, AU</t>
  </si>
  <si>
    <t>2020.07.24</t>
  </si>
  <si>
    <t>AU</t>
  </si>
  <si>
    <t>Audros vaikas</t>
  </si>
  <si>
    <t>Storm boy</t>
  </si>
  <si>
    <t>Neliečiamasis</t>
  </si>
  <si>
    <t>Untouchable</t>
  </si>
  <si>
    <t xml:space="preserve">Reivas </t>
  </si>
  <si>
    <t>Beats</t>
  </si>
  <si>
    <t>Vienas įkvėpimas</t>
  </si>
  <si>
    <t>Один вдох</t>
  </si>
  <si>
    <t>Mano geriausias draugas</t>
  </si>
  <si>
    <t>A Very Bad Friend</t>
  </si>
  <si>
    <t>Paryžiaus undinėlė</t>
  </si>
  <si>
    <t>Mermaid in Paris</t>
  </si>
  <si>
    <t xml:space="preserve">Vikingas Vikas </t>
  </si>
  <si>
    <t>Vic the Viking and the Magic Sword</t>
  </si>
  <si>
    <t>Gnomai sugrįžta</t>
  </si>
  <si>
    <t>The Elfkin</t>
  </si>
  <si>
    <t>Forpostas</t>
  </si>
  <si>
    <t>The Outpost</t>
  </si>
  <si>
    <t>BG,US</t>
  </si>
  <si>
    <t>Jaga. Tamsiojo miško košmaras</t>
  </si>
  <si>
    <t>Яга. Кошмар тёмного леса</t>
  </si>
  <si>
    <t>Sek paskui mane</t>
  </si>
  <si>
    <t>Follow me</t>
  </si>
  <si>
    <t>UK, FR, BE</t>
  </si>
  <si>
    <t>Tiesiog nuostabu</t>
  </si>
  <si>
    <t>Thalasso</t>
  </si>
  <si>
    <t>Romi salonas</t>
  </si>
  <si>
    <t>Kapsalon Romi</t>
  </si>
  <si>
    <t>NL, DE</t>
  </si>
  <si>
    <t>Skalvijos kino centras</t>
  </si>
  <si>
    <t>Atsargiai, ragana</t>
  </si>
  <si>
    <t>Zlogonje</t>
  </si>
  <si>
    <t>MK</t>
  </si>
  <si>
    <t>2018.12.01</t>
  </si>
  <si>
    <t>Didelis blogas lapinas ir kitos istorijos</t>
  </si>
  <si>
    <t>Le grand méchant renard et autres contes...</t>
  </si>
  <si>
    <t>BE, FR</t>
  </si>
  <si>
    <t>2018.10.06</t>
  </si>
  <si>
    <t>Arčiau debesų</t>
  </si>
  <si>
    <t>Cloudboy</t>
  </si>
  <si>
    <t>BG/SE/NL/NO</t>
  </si>
  <si>
    <t>2017.09.10</t>
  </si>
  <si>
    <t>Panelė Rūgštynė</t>
  </si>
  <si>
    <t>Jamais Contente</t>
  </si>
  <si>
    <t>2016.12.17</t>
  </si>
  <si>
    <t>Tamsta Varlius</t>
  </si>
  <si>
    <t>Meester Kikker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</si>
  <si>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</si>
  <si>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</si>
  <si>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</si>
  <si>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</si>
  <si>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</si>
  <si>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</si>
  <si>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Oleg</t>
  </si>
  <si>
    <t>Olegas</t>
  </si>
  <si>
    <t>In Script</t>
  </si>
  <si>
    <t>LT, LV, BE, FR</t>
  </si>
  <si>
    <t>21</t>
  </si>
  <si>
    <t>2020 m. Rugpjūčio (August) mėnesį Lietuvos kino teatruose rodytų filmų topas</t>
  </si>
  <si>
    <t>Greenland</t>
  </si>
  <si>
    <t>Grenlandija: Išlikimas</t>
  </si>
  <si>
    <t>Tenet</t>
  </si>
  <si>
    <t>Paslaptingas sodas</t>
  </si>
  <si>
    <t>My Spy</t>
  </si>
  <si>
    <t>Nuosavas šnipas</t>
  </si>
  <si>
    <t>Inception</t>
  </si>
  <si>
    <t>Pradžia</t>
  </si>
  <si>
    <t>Šuniškas pokštas</t>
  </si>
  <si>
    <t>Playmobil: The Movie</t>
  </si>
  <si>
    <t>2020.08.28</t>
  </si>
  <si>
    <t>2020.08.21</t>
  </si>
  <si>
    <t xml:space="preserve">Secret Garden </t>
  </si>
  <si>
    <t>UK, FR</t>
  </si>
  <si>
    <t>2020.08.07</t>
  </si>
  <si>
    <t>2020.08.14</t>
  </si>
  <si>
    <t>FR, US</t>
  </si>
  <si>
    <t>2020.10.25</t>
  </si>
  <si>
    <t>Trolls World Tour</t>
  </si>
  <si>
    <t>Troliai 2</t>
  </si>
  <si>
    <t>2020.09.04</t>
  </si>
  <si>
    <t>Ella Bella Bingo</t>
  </si>
  <si>
    <t xml:space="preserve">Geriausi draugai </t>
  </si>
  <si>
    <t>War With Grandpa</t>
  </si>
  <si>
    <t xml:space="preserve">Karas su seneliu </t>
  </si>
  <si>
    <t>Запретная зона</t>
  </si>
  <si>
    <t>BY</t>
  </si>
  <si>
    <t>Ghosts of War</t>
  </si>
  <si>
    <t>Karo šmėklos</t>
  </si>
  <si>
    <t>Rogue</t>
  </si>
  <si>
    <t>Maištininkė</t>
  </si>
  <si>
    <t>Liūtas karalius</t>
  </si>
  <si>
    <t>The Lion King</t>
  </si>
  <si>
    <t>2019.07.19</t>
  </si>
  <si>
    <t>Traukinys į Busaną 2: Pusiasalis</t>
  </si>
  <si>
    <t>Train to Busan 2: Peninsula</t>
  </si>
  <si>
    <t>BENKSIS. Nelegalaus meno iškilimas</t>
  </si>
  <si>
    <t>Banksy and the Rise of Outlaw Art</t>
  </si>
  <si>
    <t>Aš gražuolė</t>
  </si>
  <si>
    <t>Красотка в ударе</t>
  </si>
  <si>
    <t>Tesla</t>
  </si>
  <si>
    <t>Kapitonas Kardadantis ir stebuklingas deimantas</t>
  </si>
  <si>
    <t>Captain Sabertooth and the Magic Diamond</t>
  </si>
  <si>
    <t>Palm Springs</t>
  </si>
  <si>
    <t>Samsam</t>
  </si>
  <si>
    <t>Kosminis Samsamas</t>
  </si>
  <si>
    <t xml:space="preserve">Palm Springs </t>
  </si>
  <si>
    <t>Unhinged</t>
  </si>
  <si>
    <t>Įtūžęs</t>
  </si>
  <si>
    <t xml:space="preserve">Zomša </t>
  </si>
  <si>
    <t>Advokatas</t>
  </si>
  <si>
    <t>Naratyvas</t>
  </si>
  <si>
    <t>Pieniniai dantys</t>
  </si>
  <si>
    <t>Babyteeth</t>
  </si>
  <si>
    <t>A-One Films</t>
  </si>
  <si>
    <t>The other lamb</t>
  </si>
  <si>
    <t>Nešventas avinėlis</t>
  </si>
  <si>
    <t>IE, BE, US, UK, PL</t>
  </si>
  <si>
    <t>Apie begalybę</t>
  </si>
  <si>
    <t>Om det oändliga</t>
  </si>
  <si>
    <t>SE, DK, NO</t>
  </si>
  <si>
    <t>Le regard de Charles</t>
  </si>
  <si>
    <t xml:space="preserve">Šarlis Aznavūras </t>
  </si>
  <si>
    <t>Westwood: Punk. Icon. Activist</t>
  </si>
  <si>
    <t xml:space="preserve">Westwood: pankė, ikona, aktyvistė </t>
  </si>
  <si>
    <t>Ternet Ninja</t>
  </si>
  <si>
    <t xml:space="preserve">Languotas Nindzė </t>
  </si>
  <si>
    <t>DK</t>
  </si>
  <si>
    <t xml:space="preserve">Uždraustoji zona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</si>
</sst>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yyyy\.mm\.dd;@"/>
    <numFmt numFmtId="166" formatCode="#,##0.00&quot; &quot;[$€];[Red]&quot;-&quot;#,##0.00&quot; &quot;[$€]"/>
    <numFmt numFmtId="167" formatCode="yyyy/mm/dd;@"/>
    <numFmt numFmtId="168" formatCode="#,##0&quot; &quot;[$€];[Red]&quot;-&quot;#,##0&quot; &quot;[$€]"/>
    <numFmt numFmtId="169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2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7" fillId="0" borderId="0"/>
    <xf numFmtId="0" fontId="17" fillId="0" borderId="0"/>
    <xf numFmtId="169" fontId="17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4" fontId="3" fillId="0" borderId="0" xfId="0" applyNumberFormat="1" applyFont="1"/>
    <xf numFmtId="164" fontId="3" fillId="5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49" fontId="9" fillId="0" borderId="2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4" fontId="7" fillId="0" borderId="0" xfId="0" applyNumberFormat="1" applyFont="1"/>
    <xf numFmtId="3" fontId="8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10" fillId="0" borderId="4" xfId="0" applyFont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8" fontId="3" fillId="0" borderId="0" xfId="0" applyNumberFormat="1" applyFont="1"/>
    <xf numFmtId="6" fontId="3" fillId="0" borderId="0" xfId="0" applyNumberFormat="1" applyFont="1"/>
    <xf numFmtId="3" fontId="3" fillId="0" borderId="4" xfId="0" applyNumberFormat="1" applyFont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8" fontId="0" fillId="0" borderId="0" xfId="0" applyNumberFormat="1"/>
    <xf numFmtId="6" fontId="0" fillId="0" borderId="0" xfId="0" applyNumberFormat="1"/>
    <xf numFmtId="49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7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64" fontId="3" fillId="0" borderId="14" xfId="0" applyNumberFormat="1" applyFont="1" applyBorder="1" applyAlignment="1">
      <alignment horizontal="center" vertical="center" wrapText="1"/>
    </xf>
    <xf numFmtId="6" fontId="7" fillId="0" borderId="0" xfId="0" applyNumberFormat="1" applyFont="1"/>
    <xf numFmtId="0" fontId="3" fillId="0" borderId="0" xfId="0" applyFont="1" applyAlignment="1">
      <alignment horizontal="right"/>
    </xf>
    <xf numFmtId="3" fontId="3" fillId="0" borderId="18" xfId="0" applyNumberFormat="1" applyFont="1" applyBorder="1"/>
    <xf numFmtId="2" fontId="3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17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9" fontId="3" fillId="4" borderId="13" xfId="0" applyNumberFormat="1" applyFont="1" applyFill="1" applyBorder="1" applyAlignment="1">
      <alignment vertical="center" wrapText="1"/>
    </xf>
    <xf numFmtId="49" fontId="7" fillId="3" borderId="15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vertical="center" wrapText="1"/>
    </xf>
    <xf numFmtId="3" fontId="8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1" fillId="0" borderId="2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 wrapText="1"/>
    </xf>
    <xf numFmtId="49" fontId="7" fillId="3" borderId="14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8" fontId="7" fillId="0" borderId="0" xfId="0" applyNumberFormat="1" applyFont="1"/>
    <xf numFmtId="3" fontId="5" fillId="0" borderId="4" xfId="0" applyNumberFormat="1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vertical="center" wrapText="1"/>
    </xf>
    <xf numFmtId="3" fontId="3" fillId="2" borderId="15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3" fillId="0" borderId="20" xfId="1" applyFont="1" applyBorder="1" applyAlignment="1">
      <alignment vertical="center"/>
    </xf>
    <xf numFmtId="49" fontId="3" fillId="0" borderId="5" xfId="0" applyNumberFormat="1" applyFont="1" applyBorder="1" applyAlignment="1">
      <alignment horizontal="left" vertical="center" wrapText="1"/>
    </xf>
    <xf numFmtId="49" fontId="7" fillId="3" borderId="20" xfId="0" applyNumberFormat="1" applyFont="1" applyFill="1" applyBorder="1" applyAlignment="1">
      <alignment vertical="center" wrapText="1"/>
    </xf>
    <xf numFmtId="49" fontId="3" fillId="4" borderId="17" xfId="0" applyNumberFormat="1" applyFont="1" applyFill="1" applyBorder="1" applyAlignment="1">
      <alignment vertical="center" wrapText="1"/>
    </xf>
    <xf numFmtId="49" fontId="7" fillId="3" borderId="13" xfId="0" applyNumberFormat="1" applyFont="1" applyFill="1" applyBorder="1" applyAlignment="1">
      <alignment vertical="center" wrapText="1"/>
    </xf>
    <xf numFmtId="0" fontId="13" fillId="0" borderId="14" xfId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3" fontId="13" fillId="0" borderId="14" xfId="1" applyNumberFormat="1" applyFont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5" fillId="0" borderId="0" xfId="0" applyNumberFormat="1" applyFont="1"/>
    <xf numFmtId="0" fontId="14" fillId="0" borderId="4" xfId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14" fontId="16" fillId="0" borderId="4" xfId="0" applyNumberFormat="1" applyFont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9" fontId="3" fillId="5" borderId="4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/>
    <xf numFmtId="165" fontId="7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167" fontId="16" fillId="0" borderId="4" xfId="0" applyNumberFormat="1" applyFont="1" applyBorder="1" applyAlignment="1">
      <alignment horizontal="center" vertical="center" wrapText="1"/>
    </xf>
    <xf numFmtId="14" fontId="3" fillId="0" borderId="0" xfId="0" applyNumberFormat="1" applyFont="1"/>
    <xf numFmtId="49" fontId="3" fillId="0" borderId="1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3" fontId="13" fillId="0" borderId="4" xfId="1" applyNumberFormat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4" fontId="0" fillId="0" borderId="0" xfId="0" applyNumberFormat="1"/>
    <xf numFmtId="0" fontId="5" fillId="6" borderId="4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left" vertical="center"/>
    </xf>
    <xf numFmtId="1" fontId="8" fillId="0" borderId="4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168" fontId="3" fillId="0" borderId="0" xfId="0" applyNumberFormat="1" applyFont="1"/>
    <xf numFmtId="49" fontId="3" fillId="4" borderId="15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</cellXfs>
  <cellStyles count="5">
    <cellStyle name="Currency 2" xfId="4" xr:uid="{9BE9F518-7522-4273-8F3C-BC3F82DA9386}"/>
    <cellStyle name="Normal" xfId="0" builtinId="0"/>
    <cellStyle name="Normal 2" xfId="1" xr:uid="{BEA41270-06D0-4E2B-9774-F3F3CA154112}"/>
    <cellStyle name="Normal 2 4" xfId="3" xr:uid="{65439BAA-5449-450E-9681-3641623AAB46}"/>
    <cellStyle name="Normal 3" xfId="2" xr:uid="{C9D97CDA-083B-4D2D-8D24-7EAD28079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4"/>
  <sheetViews>
    <sheetView topLeftCell="A187" workbookViewId="0">
      <selection activeCell="L192" sqref="L192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4.140625" customWidth="1"/>
    <col min="13" max="13" width="11.5703125" bestFit="1" customWidth="1"/>
    <col min="14" max="14" width="11.140625" bestFit="1" customWidth="1"/>
    <col min="15" max="16" width="13.5703125" bestFit="1" customWidth="1"/>
    <col min="17" max="17" width="12.85546875" customWidth="1"/>
    <col min="18" max="18" width="12.28515625" bestFit="1" customWidth="1"/>
  </cols>
  <sheetData>
    <row r="1" spans="1:16" s="5" customFormat="1" ht="18" x14ac:dyDescent="0.25">
      <c r="A1" s="1" t="s">
        <v>180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6" s="5" customFormat="1" ht="26.1" customHeight="1" x14ac:dyDescent="0.2">
      <c r="A4" s="63">
        <v>1</v>
      </c>
      <c r="B4" s="29" t="s">
        <v>141</v>
      </c>
      <c r="C4" s="29" t="s">
        <v>141</v>
      </c>
      <c r="D4" s="33" t="s">
        <v>26</v>
      </c>
      <c r="E4" s="75">
        <f>Sausis!E4+Vasaris!E15+Kovas!E43</f>
        <v>874110.89</v>
      </c>
      <c r="F4" s="75">
        <f>Sausis!F4+Vasaris!F15+Kovas!F43</f>
        <v>146815</v>
      </c>
      <c r="G4" s="27" t="s">
        <v>139</v>
      </c>
      <c r="H4" s="27" t="s">
        <v>123</v>
      </c>
      <c r="I4" s="57" t="s">
        <v>140</v>
      </c>
    </row>
    <row r="5" spans="1:16" s="5" customFormat="1" ht="26.1" customHeight="1" x14ac:dyDescent="0.2">
      <c r="A5" s="63">
        <v>2</v>
      </c>
      <c r="B5" s="29" t="s">
        <v>103</v>
      </c>
      <c r="C5" s="29" t="s">
        <v>103</v>
      </c>
      <c r="D5" s="33" t="s">
        <v>26</v>
      </c>
      <c r="E5" s="75">
        <f>Sausis!E15+Vasaris!E4+Kovas!E7+Birželis!E53+Liepa!E39+Rugpjūtis!E62</f>
        <v>698797.32000000018</v>
      </c>
      <c r="F5" s="75">
        <f>Sausis!F15+Vasaris!F4+Kovas!F7+Birželis!F53+Liepa!F39+Rugpjūtis!F62</f>
        <v>115283</v>
      </c>
      <c r="G5" s="27" t="s">
        <v>163</v>
      </c>
      <c r="H5" s="27" t="s">
        <v>125</v>
      </c>
      <c r="I5" s="57" t="s">
        <v>34</v>
      </c>
    </row>
    <row r="6" spans="1:16" s="5" customFormat="1" ht="26.1" customHeight="1" x14ac:dyDescent="0.2">
      <c r="A6" s="63">
        <v>3</v>
      </c>
      <c r="B6" s="29">
        <v>1917</v>
      </c>
      <c r="C6" s="29">
        <v>1917</v>
      </c>
      <c r="D6" s="33" t="s">
        <v>121</v>
      </c>
      <c r="E6" s="75">
        <f>Sausis!E5+Vasaris!E8+Kovas!E18</f>
        <v>456983.32999999996</v>
      </c>
      <c r="F6" s="75">
        <f>Sausis!F5+Vasaris!F8+Kovas!F18</f>
        <v>75166</v>
      </c>
      <c r="G6" s="27" t="s">
        <v>162</v>
      </c>
      <c r="H6" s="27" t="s">
        <v>120</v>
      </c>
      <c r="I6" s="57" t="s">
        <v>34</v>
      </c>
    </row>
    <row r="7" spans="1:16" s="5" customFormat="1" ht="26.1" customHeight="1" x14ac:dyDescent="0.2">
      <c r="A7" s="63">
        <v>4</v>
      </c>
      <c r="B7" s="33" t="s">
        <v>8</v>
      </c>
      <c r="C7" s="33" t="s">
        <v>9</v>
      </c>
      <c r="D7" s="33" t="s">
        <v>10</v>
      </c>
      <c r="E7" s="75">
        <f>Sausis!E6+Vasaris!E26+Kovas!E35+Liepa!E37+Rugpjūtis!E46</f>
        <v>374172.23</v>
      </c>
      <c r="F7" s="75">
        <f>Sausis!F6+Vasaris!F26+Kovas!F35+Liepa!F37+Rugpjūtis!F46</f>
        <v>74840</v>
      </c>
      <c r="G7" s="41">
        <v>31</v>
      </c>
      <c r="H7" s="37" t="s">
        <v>11</v>
      </c>
      <c r="I7" s="57" t="s">
        <v>12</v>
      </c>
    </row>
    <row r="8" spans="1:16" s="5" customFormat="1" ht="26.1" customHeight="1" x14ac:dyDescent="0.2">
      <c r="A8" s="63">
        <v>5</v>
      </c>
      <c r="B8" s="33" t="s">
        <v>137</v>
      </c>
      <c r="C8" s="33" t="s">
        <v>132</v>
      </c>
      <c r="D8" s="33" t="s">
        <v>10</v>
      </c>
      <c r="E8" s="75">
        <f>Sausis!E7+Vasaris!E11+Kovas!E20+Liepa!E33</f>
        <v>246064.34</v>
      </c>
      <c r="F8" s="75">
        <f>Sausis!F7+Vasaris!F11+Kovas!F20+Liepa!F33</f>
        <v>51053</v>
      </c>
      <c r="G8" s="41">
        <v>27</v>
      </c>
      <c r="H8" s="27" t="s">
        <v>120</v>
      </c>
      <c r="I8" s="57" t="s">
        <v>12</v>
      </c>
    </row>
    <row r="9" spans="1:16" s="5" customFormat="1" ht="26.1" customHeight="1" x14ac:dyDescent="0.2">
      <c r="A9" s="63">
        <v>6</v>
      </c>
      <c r="B9" s="29" t="s">
        <v>102</v>
      </c>
      <c r="C9" s="29" t="s">
        <v>101</v>
      </c>
      <c r="D9" s="33" t="s">
        <v>10</v>
      </c>
      <c r="E9" s="75">
        <f>Sausis!E14+Vasaris!E5+Kovas!E10+Liepa!E50+Rugpjūtis!E72</f>
        <v>209493.34</v>
      </c>
      <c r="F9" s="75">
        <f>Sausis!F14+Vasaris!F5+Kovas!F10+Liepa!F50+Rugpjūtis!F72</f>
        <v>35023</v>
      </c>
      <c r="G9" s="27" t="s">
        <v>15</v>
      </c>
      <c r="H9" s="27" t="s">
        <v>124</v>
      </c>
      <c r="I9" s="57" t="s">
        <v>34</v>
      </c>
    </row>
    <row r="10" spans="1:16" s="5" customFormat="1" ht="26.1" customHeight="1" x14ac:dyDescent="0.2">
      <c r="A10" s="63">
        <v>7</v>
      </c>
      <c r="B10" s="29" t="s">
        <v>98</v>
      </c>
      <c r="C10" s="29" t="s">
        <v>97</v>
      </c>
      <c r="D10" s="33" t="s">
        <v>10</v>
      </c>
      <c r="E10" s="75">
        <f>Sausis!E8+Vasaris!E20+Kovas!E29+Birželis!E33+Liepa!E68</f>
        <v>188864.69999999998</v>
      </c>
      <c r="F10" s="75">
        <f>Sausis!F8+Vasaris!F20+Kovas!F29+Birželis!F33+Liepa!F68</f>
        <v>31654</v>
      </c>
      <c r="G10" s="27" t="s">
        <v>15</v>
      </c>
      <c r="H10" s="27" t="s">
        <v>122</v>
      </c>
      <c r="I10" s="45" t="s">
        <v>17</v>
      </c>
    </row>
    <row r="11" spans="1:16" s="5" customFormat="1" ht="26.1" customHeight="1" x14ac:dyDescent="0.2">
      <c r="A11" s="63">
        <v>8</v>
      </c>
      <c r="B11" s="166" t="s">
        <v>160</v>
      </c>
      <c r="C11" s="166" t="s">
        <v>161</v>
      </c>
      <c r="D11" s="166" t="s">
        <v>10</v>
      </c>
      <c r="E11" s="75">
        <f>Sausis!E11+Vasaris!E21+Kovas!E26+Birželis!E26</f>
        <v>142741.29</v>
      </c>
      <c r="F11" s="75">
        <f>Sausis!F11+Vasaris!F21+Kovas!F26+Birželis!F26</f>
        <v>28095</v>
      </c>
      <c r="G11" s="56">
        <v>17</v>
      </c>
      <c r="H11" s="167" t="s">
        <v>122</v>
      </c>
      <c r="I11" s="77" t="s">
        <v>599</v>
      </c>
      <c r="N11" s="30"/>
      <c r="O11" s="31"/>
    </row>
    <row r="12" spans="1:16" s="5" customFormat="1" ht="24.75" customHeight="1" x14ac:dyDescent="0.25">
      <c r="A12" s="63">
        <v>9</v>
      </c>
      <c r="B12" s="33" t="s">
        <v>276</v>
      </c>
      <c r="C12" s="33" t="s">
        <v>275</v>
      </c>
      <c r="D12" s="33" t="s">
        <v>10</v>
      </c>
      <c r="E12" s="41">
        <f>Kovas!E4+Birželis!E9+Liepa!E7+Rugpjūtis!E18</f>
        <v>134759.69</v>
      </c>
      <c r="F12" s="41">
        <f>Kovas!F4+Birželis!F9+Liepa!F7+Rugpjūtis!F18</f>
        <v>27730</v>
      </c>
      <c r="G12" s="41">
        <v>27</v>
      </c>
      <c r="H12" s="37" t="s">
        <v>277</v>
      </c>
      <c r="I12" s="57" t="s">
        <v>12</v>
      </c>
      <c r="J12" s="164"/>
      <c r="K12" s="164"/>
      <c r="L12" s="164"/>
      <c r="M12" s="164"/>
      <c r="N12" s="164"/>
      <c r="O12" s="164"/>
      <c r="P12" s="164"/>
    </row>
    <row r="13" spans="1:16" s="5" customFormat="1" ht="26.1" customHeight="1" x14ac:dyDescent="0.25">
      <c r="A13" s="63">
        <v>10</v>
      </c>
      <c r="B13" s="33" t="s">
        <v>205</v>
      </c>
      <c r="C13" s="33" t="s">
        <v>204</v>
      </c>
      <c r="D13" s="33" t="s">
        <v>70</v>
      </c>
      <c r="E13" s="75">
        <f>Vasaris!E7+Kovas!E9+Birželis!E29+Rugpjūtis!E70</f>
        <v>128587.68000000001</v>
      </c>
      <c r="F13" s="75">
        <f>Vasaris!F7+Kovas!F9+Birželis!F29+Rugpjūtis!F70</f>
        <v>22134</v>
      </c>
      <c r="G13" s="41">
        <v>17</v>
      </c>
      <c r="H13" s="37" t="s">
        <v>193</v>
      </c>
      <c r="I13" s="57" t="s">
        <v>60</v>
      </c>
      <c r="J13" s="164"/>
      <c r="K13" s="164"/>
      <c r="L13" s="164"/>
      <c r="M13" s="164"/>
      <c r="N13" s="164"/>
      <c r="O13" s="164"/>
      <c r="P13" s="164"/>
    </row>
    <row r="14" spans="1:16" s="5" customFormat="1" ht="26.1" customHeight="1" x14ac:dyDescent="0.25">
      <c r="A14" s="63">
        <v>11</v>
      </c>
      <c r="B14" s="29" t="s">
        <v>764</v>
      </c>
      <c r="C14" s="29" t="s">
        <v>763</v>
      </c>
      <c r="D14" s="33" t="s">
        <v>10</v>
      </c>
      <c r="E14" s="75">
        <f>Rugpjūtis!E4</f>
        <v>127241.26</v>
      </c>
      <c r="F14" s="75">
        <f>Rugpjūtis!F4</f>
        <v>20813</v>
      </c>
      <c r="G14" s="27" t="s">
        <v>15</v>
      </c>
      <c r="H14" s="27" t="s">
        <v>778</v>
      </c>
      <c r="I14" s="57" t="s">
        <v>34</v>
      </c>
      <c r="J14" s="164"/>
      <c r="K14" s="164"/>
      <c r="L14" s="164"/>
      <c r="M14" s="164"/>
      <c r="N14" s="164"/>
      <c r="O14" s="164"/>
      <c r="P14" s="164"/>
    </row>
    <row r="15" spans="1:16" s="5" customFormat="1" ht="26.1" customHeight="1" x14ac:dyDescent="0.2">
      <c r="A15" s="63">
        <v>12</v>
      </c>
      <c r="B15" s="29" t="s">
        <v>183</v>
      </c>
      <c r="C15" s="29" t="s">
        <v>182</v>
      </c>
      <c r="D15" s="33" t="s">
        <v>10</v>
      </c>
      <c r="E15" s="75">
        <f>Vasaris!E6+Kovas!E15+Birželis!E38</f>
        <v>127106.41</v>
      </c>
      <c r="F15" s="75">
        <f>Vasaris!F6+Kovas!F15+Birželis!F38</f>
        <v>22144</v>
      </c>
      <c r="G15" s="27" t="s">
        <v>15</v>
      </c>
      <c r="H15" s="27" t="s">
        <v>192</v>
      </c>
      <c r="I15" s="45" t="s">
        <v>17</v>
      </c>
    </row>
    <row r="16" spans="1:16" s="168" customFormat="1" ht="24.75" customHeight="1" x14ac:dyDescent="0.2">
      <c r="A16" s="63">
        <v>13</v>
      </c>
      <c r="B16" s="29" t="s">
        <v>765</v>
      </c>
      <c r="C16" s="29" t="s">
        <v>765</v>
      </c>
      <c r="D16" s="33" t="s">
        <v>121</v>
      </c>
      <c r="E16" s="75">
        <f>Rugpjūtis!E5</f>
        <v>120791.51</v>
      </c>
      <c r="F16" s="75">
        <f>Rugpjūtis!F5</f>
        <v>18732</v>
      </c>
      <c r="G16" s="27" t="s">
        <v>139</v>
      </c>
      <c r="H16" s="27" t="s">
        <v>773</v>
      </c>
      <c r="I16" s="57" t="s">
        <v>84</v>
      </c>
      <c r="J16" s="48"/>
      <c r="K16" s="5"/>
      <c r="L16" s="5"/>
      <c r="M16" s="73"/>
      <c r="N16" s="30"/>
      <c r="O16" s="30"/>
      <c r="P16" s="74"/>
    </row>
    <row r="17" spans="1:23" s="5" customFormat="1" ht="26.1" customHeight="1" x14ac:dyDescent="0.2">
      <c r="A17" s="63">
        <v>14</v>
      </c>
      <c r="B17" s="29" t="s">
        <v>100</v>
      </c>
      <c r="C17" s="29" t="s">
        <v>99</v>
      </c>
      <c r="D17" s="33" t="s">
        <v>82</v>
      </c>
      <c r="E17" s="75">
        <f>Sausis!E9</f>
        <v>120292.66</v>
      </c>
      <c r="F17" s="75">
        <f>Sausis!F9</f>
        <v>19731</v>
      </c>
      <c r="G17" s="27" t="s">
        <v>15</v>
      </c>
      <c r="H17" s="27" t="s">
        <v>123</v>
      </c>
      <c r="I17" s="45" t="s">
        <v>17</v>
      </c>
      <c r="N17" s="30"/>
      <c r="O17" s="31"/>
    </row>
    <row r="18" spans="1:23" s="5" customFormat="1" ht="26.1" customHeight="1" x14ac:dyDescent="0.25">
      <c r="A18" s="63">
        <v>15</v>
      </c>
      <c r="B18" s="29" t="s">
        <v>233</v>
      </c>
      <c r="C18" s="29" t="s">
        <v>233</v>
      </c>
      <c r="D18" s="33" t="s">
        <v>26</v>
      </c>
      <c r="E18" s="75">
        <f>Vasaris!E22+Kovas!E5</f>
        <v>111208</v>
      </c>
      <c r="F18" s="75">
        <f>Vasaris!F22+Kovas!F5</f>
        <v>18068</v>
      </c>
      <c r="G18" s="27" t="s">
        <v>162</v>
      </c>
      <c r="H18" s="27" t="s">
        <v>195</v>
      </c>
      <c r="I18" s="77" t="s">
        <v>28</v>
      </c>
      <c r="L18" s="164"/>
      <c r="M18" s="164"/>
      <c r="N18" s="164"/>
      <c r="O18" s="164"/>
      <c r="P18" s="78"/>
      <c r="Q18" s="164"/>
      <c r="R18" s="30"/>
      <c r="S18" s="74"/>
      <c r="W18" s="177"/>
    </row>
    <row r="19" spans="1:23" s="168" customFormat="1" ht="24.75" customHeight="1" x14ac:dyDescent="0.2">
      <c r="A19" s="63">
        <v>16</v>
      </c>
      <c r="B19" s="29" t="s">
        <v>13</v>
      </c>
      <c r="C19" s="29" t="s">
        <v>14</v>
      </c>
      <c r="D19" s="33" t="s">
        <v>10</v>
      </c>
      <c r="E19" s="75">
        <f>Sausis!E10+Vasaris!E46</f>
        <v>102966.47</v>
      </c>
      <c r="F19" s="75">
        <f>Sausis!F10+Vasaris!F46</f>
        <v>16933</v>
      </c>
      <c r="G19" s="27" t="s">
        <v>38</v>
      </c>
      <c r="H19" s="27" t="s">
        <v>16</v>
      </c>
      <c r="I19" s="125" t="s">
        <v>17</v>
      </c>
      <c r="J19" s="48"/>
    </row>
    <row r="20" spans="1:23" s="5" customFormat="1" ht="26.1" customHeight="1" x14ac:dyDescent="0.2">
      <c r="A20" s="63">
        <v>17</v>
      </c>
      <c r="B20" s="33" t="s">
        <v>49</v>
      </c>
      <c r="C20" s="33" t="s">
        <v>50</v>
      </c>
      <c r="D20" s="33" t="s">
        <v>37</v>
      </c>
      <c r="E20" s="75">
        <f>Sausis!E12+Vasaris!E38</f>
        <v>102100</v>
      </c>
      <c r="F20" s="75">
        <f>Sausis!F12+Vasaris!F38</f>
        <v>16319</v>
      </c>
      <c r="G20" s="41">
        <v>7</v>
      </c>
      <c r="H20" s="37" t="s">
        <v>51</v>
      </c>
      <c r="I20" s="57" t="s">
        <v>52</v>
      </c>
    </row>
    <row r="21" spans="1:23" s="5" customFormat="1" ht="26.1" customHeight="1" x14ac:dyDescent="0.2">
      <c r="A21" s="63">
        <v>18</v>
      </c>
      <c r="B21" s="29" t="s">
        <v>107</v>
      </c>
      <c r="C21" s="29" t="s">
        <v>106</v>
      </c>
      <c r="D21" s="33" t="s">
        <v>10</v>
      </c>
      <c r="E21" s="75">
        <f>Sausis!E18+Vasaris!E16+Kovas!E27+Liepa!E72</f>
        <v>102062.98</v>
      </c>
      <c r="F21" s="75">
        <f>Sausis!F18+Vasaris!F16+Kovas!F27+Liepa!F72</f>
        <v>18545</v>
      </c>
      <c r="G21" s="27" t="s">
        <v>139</v>
      </c>
      <c r="H21" s="27" t="s">
        <v>124</v>
      </c>
      <c r="I21" s="45" t="s">
        <v>17</v>
      </c>
      <c r="W21" s="177"/>
    </row>
    <row r="22" spans="1:23" s="164" customFormat="1" ht="26.1" customHeight="1" x14ac:dyDescent="0.25">
      <c r="A22" s="63">
        <v>19</v>
      </c>
      <c r="B22" s="33" t="s">
        <v>136</v>
      </c>
      <c r="C22" s="33" t="s">
        <v>133</v>
      </c>
      <c r="D22" s="33" t="s">
        <v>138</v>
      </c>
      <c r="E22" s="75">
        <f>Sausis!E13+Vasaris!E29+Kovas!E34</f>
        <v>100439.70000000001</v>
      </c>
      <c r="F22" s="75">
        <f>Sausis!F13+Vasaris!F29+Kovas!F34</f>
        <v>17204</v>
      </c>
      <c r="G22" s="41">
        <v>16</v>
      </c>
      <c r="H22" s="27" t="s">
        <v>120</v>
      </c>
      <c r="I22" s="57" t="s">
        <v>56</v>
      </c>
      <c r="K22" s="5"/>
      <c r="L22" s="5"/>
      <c r="M22" s="73"/>
      <c r="N22" s="73"/>
      <c r="O22" s="30"/>
      <c r="P22" s="74"/>
      <c r="Q22" s="79"/>
    </row>
    <row r="23" spans="1:23" s="5" customFormat="1" ht="26.1" customHeight="1" x14ac:dyDescent="0.2">
      <c r="A23" s="63">
        <v>20</v>
      </c>
      <c r="B23" s="29" t="s">
        <v>247</v>
      </c>
      <c r="C23" s="29" t="s">
        <v>248</v>
      </c>
      <c r="D23" s="33" t="s">
        <v>249</v>
      </c>
      <c r="E23" s="41">
        <f>Vasaris!E13+Kovas!E13+Birželis!E10+Liepa!E24+Rugpjūtis!E49</f>
        <v>89555</v>
      </c>
      <c r="F23" s="41">
        <f>Vasaris!F13+Kovas!F13+Birželis!F10+Liepa!F24+Rugpjūtis!F49</f>
        <v>20487</v>
      </c>
      <c r="G23" s="27" t="s">
        <v>255</v>
      </c>
      <c r="H23" s="27" t="s">
        <v>208</v>
      </c>
      <c r="I23" s="57" t="s">
        <v>52</v>
      </c>
    </row>
    <row r="24" spans="1:23" s="5" customFormat="1" ht="26.1" customHeight="1" x14ac:dyDescent="0.2">
      <c r="A24" s="63">
        <v>21</v>
      </c>
      <c r="B24" s="50" t="s">
        <v>220</v>
      </c>
      <c r="C24" s="50" t="s">
        <v>217</v>
      </c>
      <c r="D24" s="166" t="s">
        <v>223</v>
      </c>
      <c r="E24" s="52">
        <f>Vasaris!E9+Kovas!E24+Birželis!E34+Liepa!E42+Rugpjūtis!E56</f>
        <v>88710.5</v>
      </c>
      <c r="F24" s="52">
        <f>Vasaris!F9+Kovas!F24+Birželis!F34+Liepa!F42+Rugpjūtis!F56</f>
        <v>20601</v>
      </c>
      <c r="G24" s="52">
        <v>21</v>
      </c>
      <c r="H24" s="32" t="s">
        <v>192</v>
      </c>
      <c r="I24" s="53" t="s">
        <v>67</v>
      </c>
    </row>
    <row r="25" spans="1:23" s="5" customFormat="1" ht="26.1" customHeight="1" x14ac:dyDescent="0.2">
      <c r="A25" s="63">
        <v>22</v>
      </c>
      <c r="B25" s="33" t="s">
        <v>595</v>
      </c>
      <c r="C25" s="33" t="s">
        <v>596</v>
      </c>
      <c r="D25" s="33" t="s">
        <v>597</v>
      </c>
      <c r="E25" s="41">
        <f>Birželis!E5+Liepa!E4+Rugpjūtis!E19</f>
        <v>86331.989999999991</v>
      </c>
      <c r="F25" s="41">
        <f>Birželis!F5+Liepa!F4+Rugpjūtis!F19</f>
        <v>18127</v>
      </c>
      <c r="G25" s="41">
        <v>14</v>
      </c>
      <c r="H25" s="37">
        <v>44008</v>
      </c>
      <c r="I25" s="57" t="s">
        <v>598</v>
      </c>
      <c r="N25" s="30"/>
      <c r="O25" s="31"/>
    </row>
    <row r="26" spans="1:23" s="5" customFormat="1" ht="24.75" customHeight="1" x14ac:dyDescent="0.25">
      <c r="A26" s="63">
        <v>23</v>
      </c>
      <c r="B26" s="33" t="s">
        <v>207</v>
      </c>
      <c r="C26" s="33" t="s">
        <v>206</v>
      </c>
      <c r="D26" s="33" t="s">
        <v>82</v>
      </c>
      <c r="E26" s="41">
        <f>Vasaris!E12+Kovas!E12+Birželis!E37+Liepa!E61</f>
        <v>84227.12</v>
      </c>
      <c r="F26" s="41">
        <f>Vasaris!F12+Kovas!F12+Birželis!F37+Liepa!F61</f>
        <v>14706</v>
      </c>
      <c r="G26" s="41">
        <v>16</v>
      </c>
      <c r="H26" s="37" t="s">
        <v>208</v>
      </c>
      <c r="I26" s="57" t="s">
        <v>56</v>
      </c>
      <c r="J26" s="164"/>
      <c r="K26" s="164"/>
      <c r="L26" s="164"/>
      <c r="M26" s="164"/>
      <c r="N26" s="164"/>
      <c r="O26" s="164"/>
      <c r="P26" s="164"/>
      <c r="Q26" s="164"/>
      <c r="R26" s="164"/>
    </row>
    <row r="27" spans="1:23" s="5" customFormat="1" ht="26.1" customHeight="1" x14ac:dyDescent="0.2">
      <c r="A27" s="63">
        <v>24</v>
      </c>
      <c r="B27" s="29" t="s">
        <v>185</v>
      </c>
      <c r="C27" s="29" t="s">
        <v>184</v>
      </c>
      <c r="D27" s="33" t="s">
        <v>10</v>
      </c>
      <c r="E27" s="52">
        <f>Vasaris!E10+Kovas!E40</f>
        <v>83374.670000000013</v>
      </c>
      <c r="F27" s="52">
        <f>Vasaris!F10+Kovas!F40</f>
        <v>13715</v>
      </c>
      <c r="G27" s="27" t="s">
        <v>256</v>
      </c>
      <c r="H27" s="27" t="s">
        <v>193</v>
      </c>
      <c r="I27" s="57" t="s">
        <v>84</v>
      </c>
    </row>
    <row r="28" spans="1:23" s="5" customFormat="1" ht="26.1" customHeight="1" x14ac:dyDescent="0.2">
      <c r="A28" s="63">
        <v>25</v>
      </c>
      <c r="B28" s="29" t="s">
        <v>253</v>
      </c>
      <c r="C28" s="29" t="s">
        <v>254</v>
      </c>
      <c r="D28" s="33" t="s">
        <v>37</v>
      </c>
      <c r="E28" s="41">
        <f>Vasaris!E14+Kovas!E23</f>
        <v>67021</v>
      </c>
      <c r="F28" s="41">
        <f>Vasaris!F14+Kovas!F23</f>
        <v>10951</v>
      </c>
      <c r="G28" s="27" t="s">
        <v>46</v>
      </c>
      <c r="H28" s="27" t="s">
        <v>192</v>
      </c>
      <c r="I28" s="57" t="s">
        <v>52</v>
      </c>
    </row>
    <row r="29" spans="1:23" s="5" customFormat="1" ht="26.1" customHeight="1" x14ac:dyDescent="0.2">
      <c r="A29" s="63">
        <v>26</v>
      </c>
      <c r="B29" s="33" t="s">
        <v>150</v>
      </c>
      <c r="C29" s="33" t="s">
        <v>149</v>
      </c>
      <c r="D29" s="33" t="s">
        <v>37</v>
      </c>
      <c r="E29" s="75">
        <f>Sausis!E23+Vasaris!E24+Kovas!E28+Liepa!E49+Rugpjūtis!E57</f>
        <v>64871</v>
      </c>
      <c r="F29" s="75">
        <f>Sausis!F23+Vasaris!F24+Kovas!F28+Liepa!F49+Rugpjūtis!F57</f>
        <v>14678</v>
      </c>
      <c r="G29" s="41">
        <v>15</v>
      </c>
      <c r="H29" s="37" t="s">
        <v>124</v>
      </c>
      <c r="I29" s="57" t="s">
        <v>52</v>
      </c>
    </row>
    <row r="30" spans="1:23" s="5" customFormat="1" ht="26.1" customHeight="1" x14ac:dyDescent="0.2">
      <c r="A30" s="63">
        <v>27</v>
      </c>
      <c r="B30" s="33" t="s">
        <v>18</v>
      </c>
      <c r="C30" s="33" t="s">
        <v>19</v>
      </c>
      <c r="D30" s="33" t="s">
        <v>10</v>
      </c>
      <c r="E30" s="75">
        <f>Sausis!E16</f>
        <v>61852.51</v>
      </c>
      <c r="F30" s="75">
        <f>Sausis!F16</f>
        <v>10042</v>
      </c>
      <c r="G30" s="41">
        <v>20</v>
      </c>
      <c r="H30" s="37" t="s">
        <v>20</v>
      </c>
      <c r="I30" s="57" t="s">
        <v>12</v>
      </c>
    </row>
    <row r="31" spans="1:23" s="46" customFormat="1" ht="25.5" customHeight="1" x14ac:dyDescent="0.2">
      <c r="A31" s="63">
        <v>28</v>
      </c>
      <c r="B31" s="29" t="s">
        <v>640</v>
      </c>
      <c r="C31" s="29" t="s">
        <v>639</v>
      </c>
      <c r="D31" s="33" t="s">
        <v>10</v>
      </c>
      <c r="E31" s="41">
        <f>Birželis!E6+Liepa!E5+Rugpjūtis!E32</f>
        <v>61333</v>
      </c>
      <c r="F31" s="41">
        <f>Birželis!F6+Liepa!F5+Rugpjūtis!F32</f>
        <v>9781</v>
      </c>
      <c r="G31" s="27" t="s">
        <v>33</v>
      </c>
      <c r="H31" s="27" t="s">
        <v>625</v>
      </c>
      <c r="I31" s="57" t="s">
        <v>52</v>
      </c>
      <c r="K31" s="5"/>
      <c r="L31" s="30"/>
      <c r="M31" s="30"/>
      <c r="N31" s="5"/>
      <c r="O31" s="5"/>
      <c r="P31" s="5"/>
      <c r="Q31" s="5"/>
    </row>
    <row r="32" spans="1:23" s="5" customFormat="1" ht="26.1" customHeight="1" x14ac:dyDescent="0.25">
      <c r="A32" s="63">
        <v>29</v>
      </c>
      <c r="B32" s="33" t="s">
        <v>650</v>
      </c>
      <c r="C32" s="33" t="s">
        <v>650</v>
      </c>
      <c r="D32" s="33" t="s">
        <v>26</v>
      </c>
      <c r="E32" s="41">
        <f>Birželis!E4+Liepa!E6+Rugpjūtis!E30</f>
        <v>60321.54</v>
      </c>
      <c r="F32" s="41">
        <f>Birželis!F4+Liepa!F6+Rugpjūtis!F30</f>
        <v>10993</v>
      </c>
      <c r="G32" s="41">
        <v>18</v>
      </c>
      <c r="H32" s="27" t="s">
        <v>625</v>
      </c>
      <c r="I32" s="57" t="s">
        <v>651</v>
      </c>
      <c r="K32" s="78"/>
      <c r="L32" s="79"/>
      <c r="M32" s="79"/>
      <c r="N32"/>
      <c r="O32" s="47"/>
      <c r="P32" s="78"/>
      <c r="Q32" s="81"/>
    </row>
    <row r="33" spans="1:24" s="164" customFormat="1" ht="26.1" customHeight="1" x14ac:dyDescent="0.25">
      <c r="A33" s="63">
        <v>30</v>
      </c>
      <c r="B33" s="29" t="s">
        <v>186</v>
      </c>
      <c r="C33" s="29" t="s">
        <v>194</v>
      </c>
      <c r="D33" s="33" t="s">
        <v>10</v>
      </c>
      <c r="E33" s="75">
        <f>Vasaris!E31+Kovas!E8+Birželis!E30+Liepa!E32</f>
        <v>58900.590000000011</v>
      </c>
      <c r="F33" s="75">
        <f>Vasaris!F31+Kovas!F8+Birželis!F30+Liepa!F32</f>
        <v>9623</v>
      </c>
      <c r="G33" s="27" t="s">
        <v>273</v>
      </c>
      <c r="H33" s="27" t="s">
        <v>195</v>
      </c>
      <c r="I33" s="57" t="s">
        <v>34</v>
      </c>
      <c r="K33" s="78"/>
      <c r="M33" s="79"/>
      <c r="N33" s="168"/>
    </row>
    <row r="34" spans="1:24" s="5" customFormat="1" ht="26.1" customHeight="1" x14ac:dyDescent="0.2">
      <c r="A34" s="63">
        <v>31</v>
      </c>
      <c r="B34" s="29" t="s">
        <v>116</v>
      </c>
      <c r="C34" s="29" t="s">
        <v>115</v>
      </c>
      <c r="D34" s="33" t="s">
        <v>127</v>
      </c>
      <c r="E34" s="75">
        <f>Sausis!E40+Vasaris!E17+Kovas!E41+Birželis!E47+Rugpjūtis!E48</f>
        <v>54181</v>
      </c>
      <c r="F34" s="75">
        <f>Sausis!F40+Vasaris!F17+Kovas!F41+Birželis!F47+Rugpjūtis!F48</f>
        <v>12495</v>
      </c>
      <c r="G34" s="27" t="s">
        <v>139</v>
      </c>
      <c r="H34" s="27" t="s">
        <v>125</v>
      </c>
      <c r="I34" s="57" t="s">
        <v>34</v>
      </c>
      <c r="N34" s="31"/>
    </row>
    <row r="35" spans="1:24" s="5" customFormat="1" ht="26.1" customHeight="1" x14ac:dyDescent="0.25">
      <c r="A35" s="63">
        <v>32</v>
      </c>
      <c r="B35" s="179" t="s">
        <v>135</v>
      </c>
      <c r="C35" s="33" t="s">
        <v>134</v>
      </c>
      <c r="D35" s="33" t="s">
        <v>10</v>
      </c>
      <c r="E35" s="75">
        <f>Sausis!E34+Vasaris!E18</f>
        <v>53174.37</v>
      </c>
      <c r="F35" s="75">
        <f>Sausis!F34+Vasaris!F18</f>
        <v>8736</v>
      </c>
      <c r="G35" s="41">
        <v>11</v>
      </c>
      <c r="H35" s="37" t="s">
        <v>125</v>
      </c>
      <c r="I35" s="57" t="s">
        <v>56</v>
      </c>
      <c r="K35" s="78"/>
      <c r="L35" s="164"/>
      <c r="M35" s="79"/>
      <c r="N35" s="168"/>
      <c r="O35" s="164"/>
      <c r="P35" s="183"/>
      <c r="Q35" s="164"/>
      <c r="R35" s="164"/>
    </row>
    <row r="36" spans="1:24" s="5" customFormat="1" ht="26.1" customHeight="1" x14ac:dyDescent="0.2">
      <c r="A36" s="63">
        <v>33</v>
      </c>
      <c r="B36" s="166" t="s">
        <v>281</v>
      </c>
      <c r="C36" s="166" t="s">
        <v>282</v>
      </c>
      <c r="D36" s="166" t="s">
        <v>10</v>
      </c>
      <c r="E36" s="55">
        <f>Kovas!E6+Birželis!E13+Liepa!E70</f>
        <v>53016.98</v>
      </c>
      <c r="F36" s="55">
        <f>Kovas!F6+Birželis!F13+Liepa!F70</f>
        <v>8812</v>
      </c>
      <c r="G36" s="56">
        <v>13</v>
      </c>
      <c r="H36" s="167" t="s">
        <v>277</v>
      </c>
      <c r="I36" s="77" t="s">
        <v>600</v>
      </c>
    </row>
    <row r="37" spans="1:24" s="5" customFormat="1" ht="26.1" customHeight="1" x14ac:dyDescent="0.2">
      <c r="A37" s="63">
        <v>34</v>
      </c>
      <c r="B37" s="29" t="s">
        <v>215</v>
      </c>
      <c r="C37" s="29" t="s">
        <v>215</v>
      </c>
      <c r="D37" s="33" t="s">
        <v>26</v>
      </c>
      <c r="E37" s="75">
        <f>Vasaris!E19+Kovas!E19</f>
        <v>52650.47</v>
      </c>
      <c r="F37" s="75">
        <f>Vasaris!F19+Kovas!F19</f>
        <v>10824</v>
      </c>
      <c r="G37" s="27" t="s">
        <v>33</v>
      </c>
      <c r="H37" s="27" t="s">
        <v>192</v>
      </c>
      <c r="I37" s="57" t="s">
        <v>216</v>
      </c>
      <c r="K37" s="168"/>
      <c r="L37" s="168"/>
      <c r="M37" s="168"/>
      <c r="N37" s="168"/>
    </row>
    <row r="38" spans="1:24" s="5" customFormat="1" ht="26.1" customHeight="1" x14ac:dyDescent="0.2">
      <c r="A38" s="63">
        <v>35</v>
      </c>
      <c r="B38" s="29" t="s">
        <v>110</v>
      </c>
      <c r="C38" s="29" t="s">
        <v>126</v>
      </c>
      <c r="D38" s="33" t="s">
        <v>37</v>
      </c>
      <c r="E38" s="75">
        <f>Sausis!E21+Vasaris!E34</f>
        <v>48130.53</v>
      </c>
      <c r="F38" s="75">
        <f>Sausis!F21+Vasaris!F34</f>
        <v>8193</v>
      </c>
      <c r="G38" s="27" t="s">
        <v>128</v>
      </c>
      <c r="H38" s="27" t="s">
        <v>124</v>
      </c>
      <c r="I38" s="57" t="s">
        <v>34</v>
      </c>
    </row>
    <row r="39" spans="1:24" s="5" customFormat="1" ht="26.1" customHeight="1" x14ac:dyDescent="0.25">
      <c r="A39" s="63">
        <v>36</v>
      </c>
      <c r="B39" s="29" t="s">
        <v>105</v>
      </c>
      <c r="C39" s="29" t="s">
        <v>104</v>
      </c>
      <c r="D39" s="33" t="s">
        <v>37</v>
      </c>
      <c r="E39" s="75">
        <f>Sausis!E17</f>
        <v>47110.81</v>
      </c>
      <c r="F39" s="75">
        <f>Sausis!F17</f>
        <v>7653</v>
      </c>
      <c r="G39" s="27" t="s">
        <v>128</v>
      </c>
      <c r="H39" s="27" t="s">
        <v>123</v>
      </c>
      <c r="I39" s="57" t="s">
        <v>34</v>
      </c>
      <c r="J39" s="164"/>
    </row>
    <row r="40" spans="1:24" s="5" customFormat="1" ht="26.1" customHeight="1" x14ac:dyDescent="0.25">
      <c r="A40" s="63">
        <v>37</v>
      </c>
      <c r="B40" s="50" t="s">
        <v>240</v>
      </c>
      <c r="C40" s="50" t="s">
        <v>241</v>
      </c>
      <c r="D40" s="166" t="s">
        <v>242</v>
      </c>
      <c r="E40" s="75">
        <f>Vasaris!E23+Liepa!E46</f>
        <v>42270.619999999995</v>
      </c>
      <c r="F40" s="75">
        <f>Vasaris!F23+Liepa!F46</f>
        <v>9697</v>
      </c>
      <c r="G40" s="52">
        <v>17</v>
      </c>
      <c r="H40" s="32" t="s">
        <v>193</v>
      </c>
      <c r="I40" s="68" t="s">
        <v>44</v>
      </c>
      <c r="K40" s="164"/>
    </row>
    <row r="41" spans="1:24" s="5" customFormat="1" ht="26.1" customHeight="1" x14ac:dyDescent="0.2">
      <c r="A41" s="63">
        <v>38</v>
      </c>
      <c r="B41" s="29" t="s">
        <v>725</v>
      </c>
      <c r="C41" s="29" t="s">
        <v>726</v>
      </c>
      <c r="D41" s="33" t="s">
        <v>10</v>
      </c>
      <c r="E41" s="75">
        <f>Liepa!E11+Rugpjūtis!E13</f>
        <v>42016</v>
      </c>
      <c r="F41" s="75">
        <f>Liepa!F11+Rugpjūtis!F13</f>
        <v>7095</v>
      </c>
      <c r="G41" s="27" t="s">
        <v>256</v>
      </c>
      <c r="H41" s="27" t="s">
        <v>702</v>
      </c>
      <c r="I41" s="57" t="s">
        <v>52</v>
      </c>
    </row>
    <row r="42" spans="1:24" s="5" customFormat="1" ht="26.1" customHeight="1" x14ac:dyDescent="0.2">
      <c r="A42" s="63">
        <v>39</v>
      </c>
      <c r="B42" s="29" t="s">
        <v>109</v>
      </c>
      <c r="C42" s="29" t="s">
        <v>108</v>
      </c>
      <c r="D42" s="33" t="s">
        <v>10</v>
      </c>
      <c r="E42" s="75">
        <f>Sausis!E19+Vasaris!E48</f>
        <v>39837.730000000003</v>
      </c>
      <c r="F42" s="75">
        <f>Sausis!F19+Vasaris!F48</f>
        <v>6980</v>
      </c>
      <c r="G42" s="27" t="s">
        <v>33</v>
      </c>
      <c r="H42" s="27" t="s">
        <v>122</v>
      </c>
      <c r="I42" s="57" t="s">
        <v>34</v>
      </c>
      <c r="M42" s="31"/>
    </row>
    <row r="43" spans="1:24" s="46" customFormat="1" ht="25.5" customHeight="1" x14ac:dyDescent="0.2">
      <c r="A43" s="63">
        <v>40</v>
      </c>
      <c r="B43" s="29" t="s">
        <v>718</v>
      </c>
      <c r="C43" s="29" t="s">
        <v>719</v>
      </c>
      <c r="D43" s="33" t="s">
        <v>230</v>
      </c>
      <c r="E43" s="75">
        <f>Liepa!E8+Rugpjūtis!E24</f>
        <v>37961</v>
      </c>
      <c r="F43" s="75">
        <f>Liepa!F8+Rugpjūtis!F24</f>
        <v>8770</v>
      </c>
      <c r="G43" s="27" t="s">
        <v>256</v>
      </c>
      <c r="H43" s="27" t="s">
        <v>677</v>
      </c>
      <c r="I43" s="57" t="s">
        <v>52</v>
      </c>
      <c r="N43" s="47"/>
      <c r="O43" s="48"/>
    </row>
    <row r="44" spans="1:24" s="46" customFormat="1" ht="25.5" customHeight="1" x14ac:dyDescent="0.2">
      <c r="A44" s="63">
        <v>41</v>
      </c>
      <c r="B44" s="29" t="s">
        <v>804</v>
      </c>
      <c r="C44" s="29" t="s">
        <v>805</v>
      </c>
      <c r="D44" s="33" t="s">
        <v>42</v>
      </c>
      <c r="E44" s="75">
        <f>Rugpjūtis!E6</f>
        <v>34753</v>
      </c>
      <c r="F44" s="75">
        <f>Rugpjūtis!F6</f>
        <v>8198</v>
      </c>
      <c r="G44" s="27" t="s">
        <v>139</v>
      </c>
      <c r="H44" s="27" t="s">
        <v>680</v>
      </c>
      <c r="I44" s="57" t="s">
        <v>52</v>
      </c>
      <c r="N44" s="47"/>
      <c r="O44" s="48"/>
    </row>
    <row r="45" spans="1:24" s="46" customFormat="1" ht="25.5" customHeight="1" x14ac:dyDescent="0.2">
      <c r="A45" s="63">
        <v>42</v>
      </c>
      <c r="B45" s="166" t="s">
        <v>25</v>
      </c>
      <c r="C45" s="166" t="s">
        <v>25</v>
      </c>
      <c r="D45" s="166" t="s">
        <v>26</v>
      </c>
      <c r="E45" s="75">
        <f>Sausis!E20</f>
        <v>34354</v>
      </c>
      <c r="F45" s="75">
        <f>Sausis!F20</f>
        <v>4542</v>
      </c>
      <c r="G45" s="56">
        <v>6</v>
      </c>
      <c r="H45" s="167" t="s">
        <v>27</v>
      </c>
      <c r="I45" s="77" t="s">
        <v>28</v>
      </c>
      <c r="N45" s="47"/>
      <c r="O45" s="48"/>
    </row>
    <row r="46" spans="1:24" s="5" customFormat="1" ht="26.1" customHeight="1" x14ac:dyDescent="0.2">
      <c r="A46" s="63">
        <v>43</v>
      </c>
      <c r="B46" s="29" t="s">
        <v>114</v>
      </c>
      <c r="C46" s="29" t="s">
        <v>113</v>
      </c>
      <c r="D46" s="33" t="s">
        <v>10</v>
      </c>
      <c r="E46" s="75">
        <f>Sausis!E35+Vasaris!E25</f>
        <v>33246.990000000005</v>
      </c>
      <c r="F46" s="75">
        <f>Sausis!F35+Vasaris!F25</f>
        <v>5450</v>
      </c>
      <c r="G46" s="27" t="s">
        <v>164</v>
      </c>
      <c r="H46" s="27" t="s">
        <v>125</v>
      </c>
      <c r="I46" s="57" t="s">
        <v>34</v>
      </c>
      <c r="K46" s="54"/>
      <c r="L46" s="168"/>
      <c r="M46" s="168"/>
      <c r="N46" s="168"/>
      <c r="O46" s="168"/>
      <c r="P46" s="168"/>
      <c r="X46" s="177"/>
    </row>
    <row r="47" spans="1:24" ht="26.1" customHeight="1" x14ac:dyDescent="0.25">
      <c r="A47" s="63">
        <v>44</v>
      </c>
      <c r="B47" s="29" t="s">
        <v>261</v>
      </c>
      <c r="C47" s="29" t="s">
        <v>260</v>
      </c>
      <c r="D47" s="33" t="s">
        <v>262</v>
      </c>
      <c r="E47" s="52">
        <f>Vasaris!E28+Kovas!E16</f>
        <v>32943.869999999995</v>
      </c>
      <c r="F47" s="52">
        <f>Vasaris!F28+Kovas!F16</f>
        <v>6193</v>
      </c>
      <c r="G47" s="27" t="s">
        <v>33</v>
      </c>
      <c r="H47" s="27" t="s">
        <v>208</v>
      </c>
      <c r="I47" s="57" t="s">
        <v>263</v>
      </c>
      <c r="K47" s="78"/>
      <c r="M47" s="79"/>
      <c r="P47" s="46"/>
    </row>
    <row r="48" spans="1:24" s="168" customFormat="1" ht="26.1" customHeight="1" x14ac:dyDescent="0.25">
      <c r="A48" s="63">
        <v>45</v>
      </c>
      <c r="B48" s="33" t="s">
        <v>811</v>
      </c>
      <c r="C48" s="33" t="s">
        <v>810</v>
      </c>
      <c r="D48" s="33" t="s">
        <v>10</v>
      </c>
      <c r="E48" s="75">
        <f>Rugpjūtis!E7</f>
        <v>30401.86</v>
      </c>
      <c r="F48" s="75">
        <f>Rugpjūtis!F7</f>
        <v>4849</v>
      </c>
      <c r="G48" s="41">
        <v>16</v>
      </c>
      <c r="H48" s="37" t="s">
        <v>680</v>
      </c>
      <c r="I48" s="53" t="s">
        <v>67</v>
      </c>
      <c r="J48" s="164"/>
      <c r="K48" s="79"/>
      <c r="L48" s="5"/>
      <c r="M48" s="73"/>
      <c r="N48" s="30"/>
      <c r="O48" s="79"/>
      <c r="P48" s="164"/>
      <c r="Q48" s="74"/>
    </row>
    <row r="49" spans="1:17" s="168" customFormat="1" ht="26.1" customHeight="1" x14ac:dyDescent="0.25">
      <c r="A49" s="63">
        <v>46</v>
      </c>
      <c r="B49" s="29" t="s">
        <v>660</v>
      </c>
      <c r="C49" s="29" t="s">
        <v>678</v>
      </c>
      <c r="D49" s="33" t="s">
        <v>88</v>
      </c>
      <c r="E49" s="75">
        <f>Liepa!E9+Rugpjūtis!E31</f>
        <v>29531.37</v>
      </c>
      <c r="F49" s="75">
        <f>Liepa!F9+Rugpjūtis!F31</f>
        <v>6286</v>
      </c>
      <c r="G49" s="27" t="s">
        <v>139</v>
      </c>
      <c r="H49" s="27" t="s">
        <v>679</v>
      </c>
      <c r="I49" s="57" t="s">
        <v>34</v>
      </c>
      <c r="J49" s="164"/>
      <c r="K49" s="79"/>
      <c r="L49" s="5"/>
      <c r="M49" s="73"/>
      <c r="N49" s="30"/>
      <c r="O49" s="79"/>
      <c r="P49" s="164"/>
      <c r="Q49" s="74"/>
    </row>
    <row r="50" spans="1:17" s="5" customFormat="1" ht="26.1" customHeight="1" x14ac:dyDescent="0.2">
      <c r="A50" s="63">
        <v>47</v>
      </c>
      <c r="B50" s="29" t="s">
        <v>720</v>
      </c>
      <c r="C50" s="29" t="s">
        <v>721</v>
      </c>
      <c r="D50" s="33" t="s">
        <v>722</v>
      </c>
      <c r="E50" s="75">
        <f>Liepa!E13+Rugpjūtis!E22</f>
        <v>29331</v>
      </c>
      <c r="F50" s="75">
        <f>Liepa!F13+Rugpjūtis!F22</f>
        <v>4743</v>
      </c>
      <c r="G50" s="27" t="s">
        <v>273</v>
      </c>
      <c r="H50" s="27" t="s">
        <v>702</v>
      </c>
      <c r="I50" s="57" t="s">
        <v>52</v>
      </c>
      <c r="L50" s="168"/>
      <c r="M50" s="168"/>
      <c r="N50" s="168"/>
      <c r="Q50" s="168"/>
    </row>
    <row r="51" spans="1:17" s="5" customFormat="1" ht="26.1" customHeight="1" x14ac:dyDescent="0.2">
      <c r="A51" s="63">
        <v>48</v>
      </c>
      <c r="B51" s="166" t="s">
        <v>21</v>
      </c>
      <c r="C51" s="166" t="s">
        <v>22</v>
      </c>
      <c r="D51" s="166" t="s">
        <v>10</v>
      </c>
      <c r="E51" s="75">
        <f>Sausis!E22</f>
        <v>28621.66</v>
      </c>
      <c r="F51" s="75">
        <f>Sausis!F22</f>
        <v>4722</v>
      </c>
      <c r="G51" s="56">
        <v>7</v>
      </c>
      <c r="H51" s="167" t="s">
        <v>23</v>
      </c>
      <c r="I51" s="77" t="s">
        <v>24</v>
      </c>
    </row>
    <row r="52" spans="1:17" s="5" customFormat="1" ht="26.1" customHeight="1" x14ac:dyDescent="0.2">
      <c r="A52" s="63">
        <v>49</v>
      </c>
      <c r="B52" s="29" t="s">
        <v>782</v>
      </c>
      <c r="C52" s="29" t="s">
        <v>781</v>
      </c>
      <c r="D52" s="166" t="s">
        <v>10</v>
      </c>
      <c r="E52" s="75">
        <f>Rugpjūtis!E8</f>
        <v>28165.25</v>
      </c>
      <c r="F52" s="75">
        <f>Rugpjūtis!F8</f>
        <v>6127</v>
      </c>
      <c r="G52" s="27" t="s">
        <v>33</v>
      </c>
      <c r="H52" s="27" t="s">
        <v>783</v>
      </c>
      <c r="I52" s="77" t="s">
        <v>599</v>
      </c>
    </row>
    <row r="53" spans="1:17" s="5" customFormat="1" ht="26.1" customHeight="1" x14ac:dyDescent="0.2">
      <c r="A53" s="63">
        <v>50</v>
      </c>
      <c r="B53" s="191" t="s">
        <v>809</v>
      </c>
      <c r="C53" s="50" t="s">
        <v>806</v>
      </c>
      <c r="D53" s="33" t="s">
        <v>10</v>
      </c>
      <c r="E53" s="75">
        <f>Rugpjūtis!E9</f>
        <v>27738.68</v>
      </c>
      <c r="F53" s="75">
        <f>Rugpjūtis!F9</f>
        <v>5146</v>
      </c>
      <c r="G53" s="52">
        <v>14</v>
      </c>
      <c r="H53" s="32" t="s">
        <v>778</v>
      </c>
      <c r="I53" s="53" t="s">
        <v>67</v>
      </c>
    </row>
    <row r="54" spans="1:17" s="5" customFormat="1" ht="26.1" customHeight="1" x14ac:dyDescent="0.2">
      <c r="A54" s="63">
        <v>51</v>
      </c>
      <c r="B54" s="33" t="s">
        <v>642</v>
      </c>
      <c r="C54" s="33" t="s">
        <v>641</v>
      </c>
      <c r="D54" s="33" t="s">
        <v>37</v>
      </c>
      <c r="E54" s="41">
        <f>Birželis!E7+Liepa!E14+Rugpjūtis!E33</f>
        <v>26295</v>
      </c>
      <c r="F54" s="41">
        <f>Birželis!F7+Liepa!F14+Rugpjūtis!F33</f>
        <v>4652</v>
      </c>
      <c r="G54" s="41">
        <v>11</v>
      </c>
      <c r="H54" s="27" t="s">
        <v>625</v>
      </c>
      <c r="I54" s="57" t="s">
        <v>52</v>
      </c>
      <c r="N54" s="30"/>
      <c r="O54" s="31"/>
    </row>
    <row r="55" spans="1:17" s="5" customFormat="1" ht="26.1" customHeight="1" x14ac:dyDescent="0.2">
      <c r="A55" s="63">
        <v>52</v>
      </c>
      <c r="B55" s="50" t="s">
        <v>244</v>
      </c>
      <c r="C55" s="50" t="s">
        <v>245</v>
      </c>
      <c r="D55" s="166" t="s">
        <v>246</v>
      </c>
      <c r="E55" s="52">
        <f>Vasaris!E27+Birželis!E19+Liepa!E62</f>
        <v>26213.799999999996</v>
      </c>
      <c r="F55" s="52">
        <f>Vasaris!F27+Birželis!F19+Liepa!F62</f>
        <v>4529</v>
      </c>
      <c r="G55" s="52">
        <v>10</v>
      </c>
      <c r="H55" s="32" t="s">
        <v>193</v>
      </c>
      <c r="I55" s="68" t="s">
        <v>44</v>
      </c>
      <c r="K55" s="46"/>
      <c r="L55" s="46"/>
      <c r="M55" s="47"/>
      <c r="N55" s="48"/>
      <c r="O55" s="46"/>
      <c r="P55" s="46"/>
      <c r="Q55" s="46"/>
    </row>
    <row r="56" spans="1:17" s="5" customFormat="1" ht="26.1" customHeight="1" x14ac:dyDescent="0.2">
      <c r="A56" s="63">
        <v>53</v>
      </c>
      <c r="B56" s="29" t="s">
        <v>723</v>
      </c>
      <c r="C56" s="29" t="s">
        <v>724</v>
      </c>
      <c r="D56" s="33" t="s">
        <v>37</v>
      </c>
      <c r="E56" s="75">
        <f>Liepa!E10+Rugpjūtis!E39</f>
        <v>25878</v>
      </c>
      <c r="F56" s="75">
        <f>Liepa!F10+Rugpjūtis!F39</f>
        <v>4378</v>
      </c>
      <c r="G56" s="27" t="s">
        <v>256</v>
      </c>
      <c r="H56" s="27" t="s">
        <v>689</v>
      </c>
      <c r="I56" s="57" t="s">
        <v>52</v>
      </c>
    </row>
    <row r="57" spans="1:17" s="5" customFormat="1" ht="26.1" customHeight="1" x14ac:dyDescent="0.25">
      <c r="A57" s="63">
        <v>54</v>
      </c>
      <c r="B57" s="29" t="s">
        <v>704</v>
      </c>
      <c r="C57" s="29" t="s">
        <v>705</v>
      </c>
      <c r="D57" s="33" t="s">
        <v>703</v>
      </c>
      <c r="E57" s="75">
        <f>Liepa!E16+Rugpjūtis!E21</f>
        <v>24974.1</v>
      </c>
      <c r="F57" s="75">
        <f>Liepa!F16+Rugpjūtis!F21</f>
        <v>5351</v>
      </c>
      <c r="G57" s="27" t="s">
        <v>256</v>
      </c>
      <c r="H57" s="27" t="s">
        <v>702</v>
      </c>
      <c r="I57" s="57" t="s">
        <v>591</v>
      </c>
      <c r="J57"/>
      <c r="K57"/>
    </row>
    <row r="58" spans="1:17" s="5" customFormat="1" ht="26.1" customHeight="1" x14ac:dyDescent="0.2">
      <c r="A58" s="63">
        <v>55</v>
      </c>
      <c r="B58" s="29" t="s">
        <v>664</v>
      </c>
      <c r="C58" s="29" t="s">
        <v>663</v>
      </c>
      <c r="D58" s="33" t="s">
        <v>10</v>
      </c>
      <c r="E58" s="75">
        <f>Liepa!E25+Rugpjūtis!E11</f>
        <v>24401.649999999998</v>
      </c>
      <c r="F58" s="75">
        <f>Liepa!F25+Rugpjūtis!F11</f>
        <v>4148</v>
      </c>
      <c r="G58" s="27" t="s">
        <v>15</v>
      </c>
      <c r="H58" s="27" t="s">
        <v>680</v>
      </c>
      <c r="I58" s="57" t="s">
        <v>34</v>
      </c>
    </row>
    <row r="59" spans="1:17" s="5" customFormat="1" ht="26.1" customHeight="1" x14ac:dyDescent="0.2">
      <c r="A59" s="63">
        <v>56</v>
      </c>
      <c r="B59" s="50" t="s">
        <v>716</v>
      </c>
      <c r="C59" s="50" t="s">
        <v>717</v>
      </c>
      <c r="D59" s="166" t="s">
        <v>70</v>
      </c>
      <c r="E59" s="75">
        <f>Liepa!E12+Rugpjūtis!E66</f>
        <v>23847.77</v>
      </c>
      <c r="F59" s="75">
        <f>Liepa!F12+Rugpjūtis!F66</f>
        <v>5558</v>
      </c>
      <c r="G59" s="52">
        <v>16</v>
      </c>
      <c r="H59" s="32" t="s">
        <v>689</v>
      </c>
      <c r="I59" s="53" t="s">
        <v>67</v>
      </c>
    </row>
    <row r="60" spans="1:17" s="5" customFormat="1" ht="26.1" customHeight="1" x14ac:dyDescent="0.2">
      <c r="A60" s="63">
        <v>57</v>
      </c>
      <c r="B60" s="29" t="s">
        <v>31</v>
      </c>
      <c r="C60" s="29" t="s">
        <v>32</v>
      </c>
      <c r="D60" s="33" t="s">
        <v>10</v>
      </c>
      <c r="E60" s="75">
        <f>Sausis!E24+Vasaris!E66+Kovas!E46</f>
        <v>23389.5</v>
      </c>
      <c r="F60" s="75">
        <f>Sausis!F24+Vasaris!F66+Kovas!F46</f>
        <v>3719</v>
      </c>
      <c r="G60" s="27" t="s">
        <v>85</v>
      </c>
      <c r="H60" s="27" t="s">
        <v>23</v>
      </c>
      <c r="I60" s="57" t="s">
        <v>34</v>
      </c>
    </row>
    <row r="61" spans="1:17" s="5" customFormat="1" ht="26.1" customHeight="1" x14ac:dyDescent="0.2">
      <c r="A61" s="63">
        <v>58</v>
      </c>
      <c r="B61" s="29" t="s">
        <v>766</v>
      </c>
      <c r="C61" s="29" t="s">
        <v>775</v>
      </c>
      <c r="D61" s="33" t="s">
        <v>776</v>
      </c>
      <c r="E61" s="75">
        <f>Rugpjūtis!E10</f>
        <v>22777.75</v>
      </c>
      <c r="F61" s="75">
        <f>Rugpjūtis!F10</f>
        <v>5064</v>
      </c>
      <c r="G61" s="27" t="s">
        <v>15</v>
      </c>
      <c r="H61" s="27" t="s">
        <v>774</v>
      </c>
      <c r="I61" s="57" t="s">
        <v>34</v>
      </c>
    </row>
    <row r="62" spans="1:17" s="5" customFormat="1" ht="26.1" customHeight="1" x14ac:dyDescent="0.25">
      <c r="A62" s="63">
        <v>59</v>
      </c>
      <c r="B62" s="29" t="s">
        <v>257</v>
      </c>
      <c r="C62" s="29" t="s">
        <v>259</v>
      </c>
      <c r="D62" s="33" t="s">
        <v>37</v>
      </c>
      <c r="E62" s="75">
        <f>Vasaris!E30</f>
        <v>21627</v>
      </c>
      <c r="F62" s="75">
        <f>Vasaris!F30</f>
        <v>3725</v>
      </c>
      <c r="G62" s="27" t="s">
        <v>258</v>
      </c>
      <c r="H62" s="27" t="s">
        <v>125</v>
      </c>
      <c r="I62" s="57" t="s">
        <v>52</v>
      </c>
      <c r="K62" s="78"/>
      <c r="L62" s="79"/>
      <c r="M62" s="78"/>
      <c r="N62" s="81"/>
      <c r="O62" s="46"/>
      <c r="P62" s="81"/>
      <c r="Q62" s="79"/>
    </row>
    <row r="63" spans="1:17" s="164" customFormat="1" ht="26.1" customHeight="1" x14ac:dyDescent="0.25">
      <c r="A63" s="63">
        <v>60</v>
      </c>
      <c r="B63" s="33" t="s">
        <v>151</v>
      </c>
      <c r="C63" s="33" t="s">
        <v>152</v>
      </c>
      <c r="D63" s="33" t="s">
        <v>154</v>
      </c>
      <c r="E63" s="75">
        <f>Sausis!E28+Vasaris!E40+Kovas!E44</f>
        <v>21562.12</v>
      </c>
      <c r="F63" s="75">
        <f>Sausis!F28+Vasaris!F40+Kovas!F44</f>
        <v>4787</v>
      </c>
      <c r="G63" s="41">
        <v>18</v>
      </c>
      <c r="H63" s="37" t="s">
        <v>120</v>
      </c>
      <c r="I63" s="53" t="s">
        <v>153</v>
      </c>
      <c r="K63" s="5"/>
      <c r="L63" s="5"/>
      <c r="M63" s="73"/>
      <c r="N63" s="73"/>
      <c r="O63" s="30"/>
      <c r="P63" s="74"/>
      <c r="Q63" s="79"/>
    </row>
    <row r="64" spans="1:17" s="5" customFormat="1" ht="26.1" customHeight="1" x14ac:dyDescent="0.2">
      <c r="A64" s="63">
        <v>61</v>
      </c>
      <c r="B64" s="33" t="s">
        <v>68</v>
      </c>
      <c r="C64" s="33" t="s">
        <v>69</v>
      </c>
      <c r="D64" s="33" t="s">
        <v>70</v>
      </c>
      <c r="E64" s="75">
        <f>Sausis!E30+Vasaris!E37+Kovas!E36+Birželis!E32+Liepa!E47+Rugpjūtis!E50</f>
        <v>20775</v>
      </c>
      <c r="F64" s="75">
        <f>Sausis!F30+Vasaris!F37+Kovas!F36+Birželis!F32+Liepa!F47+Rugpjūtis!F50</f>
        <v>3947</v>
      </c>
      <c r="G64" s="41">
        <v>3</v>
      </c>
      <c r="H64" s="37" t="s">
        <v>16</v>
      </c>
      <c r="I64" s="45" t="s">
        <v>67</v>
      </c>
      <c r="J64" s="67"/>
      <c r="L64" s="31"/>
    </row>
    <row r="65" spans="1:16" s="5" customFormat="1" ht="26.1" customHeight="1" x14ac:dyDescent="0.2">
      <c r="A65" s="63">
        <v>62</v>
      </c>
      <c r="B65" s="29" t="s">
        <v>797</v>
      </c>
      <c r="C65" s="29" t="s">
        <v>798</v>
      </c>
      <c r="D65" s="33" t="s">
        <v>401</v>
      </c>
      <c r="E65" s="75">
        <f>Rugpjūtis!E12</f>
        <v>20396.59</v>
      </c>
      <c r="F65" s="75">
        <f>Rugpjūtis!F12</f>
        <v>3535</v>
      </c>
      <c r="G65" s="27" t="s">
        <v>273</v>
      </c>
      <c r="H65" s="27" t="s">
        <v>778</v>
      </c>
      <c r="I65" s="57" t="s">
        <v>591</v>
      </c>
    </row>
    <row r="66" spans="1:16" s="5" customFormat="1" ht="26.1" customHeight="1" x14ac:dyDescent="0.2">
      <c r="A66" s="63">
        <v>63</v>
      </c>
      <c r="B66" s="29" t="s">
        <v>165</v>
      </c>
      <c r="C66" s="29" t="s">
        <v>166</v>
      </c>
      <c r="D66" s="33" t="s">
        <v>88</v>
      </c>
      <c r="E66" s="75">
        <f>Sausis!E25+Vasaris!E51</f>
        <v>20177.160000000003</v>
      </c>
      <c r="F66" s="75">
        <f>Sausis!F25+Vasaris!F51</f>
        <v>4191</v>
      </c>
      <c r="G66" s="27" t="s">
        <v>33</v>
      </c>
      <c r="H66" s="27" t="s">
        <v>123</v>
      </c>
      <c r="I66" s="57" t="s">
        <v>167</v>
      </c>
      <c r="N66" s="30"/>
      <c r="O66" s="31"/>
    </row>
    <row r="67" spans="1:16" s="46" customFormat="1" ht="26.1" customHeight="1" x14ac:dyDescent="0.2">
      <c r="A67" s="63">
        <v>64</v>
      </c>
      <c r="B67" s="29" t="s">
        <v>284</v>
      </c>
      <c r="C67" s="29" t="s">
        <v>283</v>
      </c>
      <c r="D67" s="33" t="s">
        <v>286</v>
      </c>
      <c r="E67" s="75">
        <f>Kovas!E11+Liepa!E53</f>
        <v>20103.7</v>
      </c>
      <c r="F67" s="75">
        <f>Kovas!F11+Liepa!F53</f>
        <v>3313</v>
      </c>
      <c r="G67" s="27" t="s">
        <v>33</v>
      </c>
      <c r="H67" s="27" t="s">
        <v>277</v>
      </c>
      <c r="I67" s="57" t="s">
        <v>34</v>
      </c>
      <c r="K67" s="129"/>
    </row>
    <row r="68" spans="1:16" s="46" customFormat="1" ht="26.1" customHeight="1" x14ac:dyDescent="0.2">
      <c r="A68" s="63">
        <v>65</v>
      </c>
      <c r="B68" s="29" t="s">
        <v>112</v>
      </c>
      <c r="C68" s="29" t="s">
        <v>111</v>
      </c>
      <c r="D68" s="33" t="s">
        <v>10</v>
      </c>
      <c r="E68" s="75">
        <f>Sausis!E26+Vasaris!E70</f>
        <v>18840.509999999998</v>
      </c>
      <c r="F68" s="75">
        <f>Sausis!F26+Vasaris!F70</f>
        <v>3301</v>
      </c>
      <c r="G68" s="27" t="s">
        <v>46</v>
      </c>
      <c r="H68" s="27" t="s">
        <v>122</v>
      </c>
      <c r="I68" s="57" t="s">
        <v>84</v>
      </c>
    </row>
    <row r="69" spans="1:16" s="164" customFormat="1" ht="26.1" customHeight="1" x14ac:dyDescent="0.25">
      <c r="A69" s="63">
        <v>66</v>
      </c>
      <c r="B69" s="33" t="s">
        <v>210</v>
      </c>
      <c r="C69" s="33" t="s">
        <v>209</v>
      </c>
      <c r="D69" s="33" t="s">
        <v>10</v>
      </c>
      <c r="E69" s="75">
        <f>Vasaris!E32+Kovas!E45</f>
        <v>17857.690000000002</v>
      </c>
      <c r="F69" s="75">
        <f>Vasaris!F32+Kovas!F45</f>
        <v>3116</v>
      </c>
      <c r="G69" s="41">
        <v>15</v>
      </c>
      <c r="H69" s="37" t="s">
        <v>192</v>
      </c>
      <c r="I69" s="57" t="s">
        <v>56</v>
      </c>
    </row>
    <row r="70" spans="1:16" s="5" customFormat="1" ht="26.1" customHeight="1" x14ac:dyDescent="0.25">
      <c r="A70" s="63">
        <v>67</v>
      </c>
      <c r="B70" s="33" t="s">
        <v>142</v>
      </c>
      <c r="C70" s="33" t="s">
        <v>145</v>
      </c>
      <c r="D70" s="33" t="s">
        <v>143</v>
      </c>
      <c r="E70" s="75">
        <f>Sausis!E27+Vasaris!E50</f>
        <v>17660</v>
      </c>
      <c r="F70" s="75">
        <f>Sausis!F27+Vasaris!F50</f>
        <v>3992</v>
      </c>
      <c r="G70" s="41">
        <v>15</v>
      </c>
      <c r="H70" s="37" t="s">
        <v>122</v>
      </c>
      <c r="I70" s="53" t="s">
        <v>67</v>
      </c>
      <c r="J70" s="164"/>
      <c r="K70" s="164"/>
      <c r="L70" s="164"/>
      <c r="M70" s="164"/>
      <c r="N70" s="164"/>
      <c r="O70" s="164"/>
      <c r="P70" s="164"/>
    </row>
    <row r="71" spans="1:16" s="168" customFormat="1" ht="26.1" customHeight="1" x14ac:dyDescent="0.25">
      <c r="A71" s="63">
        <v>68</v>
      </c>
      <c r="B71" s="29" t="s">
        <v>610</v>
      </c>
      <c r="C71" s="29" t="s">
        <v>609</v>
      </c>
      <c r="D71" s="33" t="s">
        <v>10</v>
      </c>
      <c r="E71" s="41">
        <f>Birželis!E8+Liepa!E18</f>
        <v>17034.690000000002</v>
      </c>
      <c r="F71" s="41">
        <f>Birželis!F8+Liepa!F18</f>
        <v>3329</v>
      </c>
      <c r="G71" s="27" t="s">
        <v>33</v>
      </c>
      <c r="H71" s="27" t="s">
        <v>625</v>
      </c>
      <c r="I71" s="57" t="s">
        <v>34</v>
      </c>
      <c r="J71" s="164"/>
      <c r="K71" s="164"/>
      <c r="L71" s="164"/>
      <c r="M71" s="164"/>
      <c r="N71" s="164"/>
      <c r="O71" s="164"/>
      <c r="P71" s="164"/>
    </row>
    <row r="72" spans="1:16" s="5" customFormat="1" ht="26.1" customHeight="1" x14ac:dyDescent="0.2">
      <c r="A72" s="63">
        <v>69</v>
      </c>
      <c r="B72" s="29" t="s">
        <v>768</v>
      </c>
      <c r="C72" s="29" t="s">
        <v>767</v>
      </c>
      <c r="D72" s="33" t="s">
        <v>10</v>
      </c>
      <c r="E72" s="75">
        <f>Rugpjūtis!E14</f>
        <v>16759.96</v>
      </c>
      <c r="F72" s="75">
        <f>Rugpjūtis!F14</f>
        <v>3193</v>
      </c>
      <c r="G72" s="27" t="s">
        <v>273</v>
      </c>
      <c r="H72" s="27" t="s">
        <v>777</v>
      </c>
      <c r="I72" s="57" t="s">
        <v>34</v>
      </c>
    </row>
    <row r="73" spans="1:16" s="5" customFormat="1" ht="26.1" customHeight="1" x14ac:dyDescent="0.2">
      <c r="A73" s="63">
        <v>70</v>
      </c>
      <c r="B73" s="29" t="s">
        <v>187</v>
      </c>
      <c r="C73" s="29" t="s">
        <v>196</v>
      </c>
      <c r="D73" s="33" t="s">
        <v>37</v>
      </c>
      <c r="E73" s="75">
        <f>Vasaris!E33</f>
        <v>15866.96</v>
      </c>
      <c r="F73" s="75">
        <f>Vasaris!F33</f>
        <v>2526</v>
      </c>
      <c r="G73" s="27" t="s">
        <v>272</v>
      </c>
      <c r="H73" s="27" t="s">
        <v>193</v>
      </c>
      <c r="I73" s="57" t="s">
        <v>34</v>
      </c>
    </row>
    <row r="74" spans="1:16" s="5" customFormat="1" ht="26.1" customHeight="1" x14ac:dyDescent="0.25">
      <c r="A74" s="63">
        <v>71</v>
      </c>
      <c r="B74" s="29" t="s">
        <v>708</v>
      </c>
      <c r="C74" s="29" t="s">
        <v>709</v>
      </c>
      <c r="D74" s="33" t="s">
        <v>232</v>
      </c>
      <c r="E74" s="75">
        <f>Liepa!E15+Rugpjūtis!E40</f>
        <v>15567.24</v>
      </c>
      <c r="F74" s="75">
        <f>Liepa!F15+Rugpjūtis!F40</f>
        <v>2721</v>
      </c>
      <c r="G74" s="27" t="s">
        <v>15</v>
      </c>
      <c r="H74" s="27" t="s">
        <v>679</v>
      </c>
      <c r="I74" s="57" t="s">
        <v>591</v>
      </c>
      <c r="J74" s="164"/>
      <c r="K74" s="164"/>
    </row>
    <row r="75" spans="1:16" s="5" customFormat="1" ht="26.1" customHeight="1" x14ac:dyDescent="0.2">
      <c r="A75" s="63">
        <v>72</v>
      </c>
      <c r="B75" s="191" t="s">
        <v>808</v>
      </c>
      <c r="C75" s="50" t="s">
        <v>807</v>
      </c>
      <c r="D75" s="166" t="s">
        <v>70</v>
      </c>
      <c r="E75" s="75">
        <f>Rugpjūtis!E15</f>
        <v>14954.86</v>
      </c>
      <c r="F75" s="75">
        <f>Rugpjūtis!F15</f>
        <v>3578</v>
      </c>
      <c r="G75" s="52">
        <v>15</v>
      </c>
      <c r="H75" s="32" t="s">
        <v>778</v>
      </c>
      <c r="I75" s="53" t="s">
        <v>67</v>
      </c>
    </row>
    <row r="76" spans="1:16" s="5" customFormat="1" ht="26.1" customHeight="1" x14ac:dyDescent="0.2">
      <c r="A76" s="63">
        <v>73</v>
      </c>
      <c r="B76" s="29" t="s">
        <v>770</v>
      </c>
      <c r="C76" s="29" t="s">
        <v>769</v>
      </c>
      <c r="D76" s="33" t="s">
        <v>121</v>
      </c>
      <c r="E76" s="75">
        <f>Rugpjūtis!E16</f>
        <v>14831.43</v>
      </c>
      <c r="F76" s="75">
        <f>Rugpjūtis!F16</f>
        <v>2763</v>
      </c>
      <c r="G76" s="27" t="s">
        <v>164</v>
      </c>
      <c r="H76" s="27" t="s">
        <v>778</v>
      </c>
      <c r="I76" s="57" t="s">
        <v>84</v>
      </c>
      <c r="K76" s="168"/>
      <c r="L76" s="168"/>
      <c r="M76" s="168"/>
      <c r="N76" s="168"/>
      <c r="O76" s="168"/>
    </row>
    <row r="77" spans="1:16" s="5" customFormat="1" ht="25.9" customHeight="1" x14ac:dyDescent="0.25">
      <c r="A77" s="63">
        <v>74</v>
      </c>
      <c r="B77" s="50" t="s">
        <v>293</v>
      </c>
      <c r="C77" s="50" t="s">
        <v>294</v>
      </c>
      <c r="D77" s="166" t="s">
        <v>295</v>
      </c>
      <c r="E77" s="52">
        <f>Kovas!E14+Birželis!E22+Liepa!E35+Rugpjūtis!E55</f>
        <v>14780.649999999998</v>
      </c>
      <c r="F77" s="52">
        <f>Kovas!F14+Birželis!F22+Liepa!F35+Rugpjūtis!F55</f>
        <v>2413</v>
      </c>
      <c r="G77" s="52">
        <v>6</v>
      </c>
      <c r="H77" s="32" t="s">
        <v>277</v>
      </c>
      <c r="I77" s="68" t="s">
        <v>44</v>
      </c>
      <c r="J77" s="168"/>
      <c r="K77" s="79"/>
      <c r="L77" s="169"/>
      <c r="M77" s="164"/>
      <c r="N77" s="81"/>
      <c r="O77" s="78"/>
    </row>
    <row r="78" spans="1:16" s="5" customFormat="1" ht="26.1" customHeight="1" x14ac:dyDescent="0.25">
      <c r="A78" s="63">
        <v>75</v>
      </c>
      <c r="B78" s="166" t="s">
        <v>231</v>
      </c>
      <c r="C78" s="166" t="s">
        <v>231</v>
      </c>
      <c r="D78" s="166" t="s">
        <v>232</v>
      </c>
      <c r="E78" s="55">
        <f>Vasaris!E39+Kovas!E17</f>
        <v>14493.69</v>
      </c>
      <c r="F78" s="55">
        <f>Vasaris!F39+Kovas!F17</f>
        <v>2526</v>
      </c>
      <c r="G78" s="56">
        <v>13</v>
      </c>
      <c r="H78" s="167" t="s">
        <v>195</v>
      </c>
      <c r="I78" s="77" t="s">
        <v>24</v>
      </c>
      <c r="K78" s="168"/>
      <c r="L78" s="169"/>
      <c r="M78" s="164"/>
      <c r="N78" s="78"/>
    </row>
    <row r="79" spans="1:16" s="5" customFormat="1" ht="26.1" customHeight="1" x14ac:dyDescent="0.2">
      <c r="A79" s="63">
        <v>76</v>
      </c>
      <c r="B79" s="29" t="s">
        <v>785</v>
      </c>
      <c r="C79" s="29" t="s">
        <v>784</v>
      </c>
      <c r="D79" s="166" t="s">
        <v>42</v>
      </c>
      <c r="E79" s="75">
        <f>Rugpjūtis!E17</f>
        <v>14380.95</v>
      </c>
      <c r="F79" s="75">
        <f>Rugpjūtis!F17</f>
        <v>3514</v>
      </c>
      <c r="G79" s="27" t="s">
        <v>256</v>
      </c>
      <c r="H79" s="27" t="s">
        <v>777</v>
      </c>
      <c r="I79" s="158" t="s">
        <v>214</v>
      </c>
      <c r="J79" s="67"/>
      <c r="L79" s="31"/>
      <c r="M79" s="31"/>
      <c r="P79" s="30"/>
    </row>
    <row r="80" spans="1:16" s="5" customFormat="1" ht="26.1" customHeight="1" x14ac:dyDescent="0.2">
      <c r="A80" s="63">
        <v>77</v>
      </c>
      <c r="B80" s="29" t="s">
        <v>35</v>
      </c>
      <c r="C80" s="29" t="s">
        <v>36</v>
      </c>
      <c r="D80" s="33" t="s">
        <v>37</v>
      </c>
      <c r="E80" s="75">
        <f>Sausis!E29</f>
        <v>13909.19</v>
      </c>
      <c r="F80" s="75">
        <f>Sausis!F29</f>
        <v>2179</v>
      </c>
      <c r="G80" s="27" t="s">
        <v>91</v>
      </c>
      <c r="H80" s="27" t="s">
        <v>39</v>
      </c>
      <c r="I80" s="57" t="s">
        <v>34</v>
      </c>
    </row>
    <row r="81" spans="1:23" s="164" customFormat="1" ht="26.1" customHeight="1" x14ac:dyDescent="0.25">
      <c r="A81" s="63">
        <v>78</v>
      </c>
      <c r="B81" s="29" t="s">
        <v>662</v>
      </c>
      <c r="C81" s="29" t="s">
        <v>661</v>
      </c>
      <c r="D81" s="33" t="s">
        <v>232</v>
      </c>
      <c r="E81" s="75">
        <f>Liepa!E17+Rugpjūtis!E44</f>
        <v>13414.880000000001</v>
      </c>
      <c r="F81" s="75">
        <f>Liepa!F17+Rugpjūtis!F44</f>
        <v>2311</v>
      </c>
      <c r="G81" s="27" t="s">
        <v>139</v>
      </c>
      <c r="H81" s="27" t="s">
        <v>677</v>
      </c>
      <c r="I81" s="38" t="s">
        <v>34</v>
      </c>
      <c r="L81" s="5"/>
      <c r="M81" s="5"/>
      <c r="N81" s="5"/>
      <c r="O81" s="5"/>
      <c r="P81" s="5"/>
      <c r="Q81" s="5"/>
    </row>
    <row r="82" spans="1:23" s="5" customFormat="1" ht="26.1" customHeight="1" x14ac:dyDescent="0.2">
      <c r="A82" s="63">
        <v>79</v>
      </c>
      <c r="B82" s="29" t="s">
        <v>264</v>
      </c>
      <c r="C82" s="29" t="s">
        <v>264</v>
      </c>
      <c r="D82" s="33" t="s">
        <v>266</v>
      </c>
      <c r="E82" s="55">
        <f>Vasaris!E35+Kovas!E32</f>
        <v>12304.6</v>
      </c>
      <c r="F82" s="55">
        <f>Vasaris!F35+Kovas!F32</f>
        <v>2902</v>
      </c>
      <c r="G82" s="27" t="s">
        <v>267</v>
      </c>
      <c r="H82" s="27" t="s">
        <v>243</v>
      </c>
      <c r="I82" s="57" t="s">
        <v>265</v>
      </c>
    </row>
    <row r="83" spans="1:23" s="5" customFormat="1" ht="26.1" customHeight="1" x14ac:dyDescent="0.2">
      <c r="A83" s="63">
        <v>80</v>
      </c>
      <c r="B83" s="29" t="s">
        <v>787</v>
      </c>
      <c r="C83" s="29" t="s">
        <v>786</v>
      </c>
      <c r="D83" s="166" t="s">
        <v>10</v>
      </c>
      <c r="E83" s="75">
        <f>Rugpjūtis!E20</f>
        <v>12228.18</v>
      </c>
      <c r="F83" s="75">
        <f>Rugpjūtis!F20</f>
        <v>2184</v>
      </c>
      <c r="G83" s="27" t="s">
        <v>164</v>
      </c>
      <c r="H83" s="27" t="s">
        <v>773</v>
      </c>
      <c r="I83" s="158" t="s">
        <v>214</v>
      </c>
    </row>
    <row r="84" spans="1:23" s="5" customFormat="1" ht="26.1" customHeight="1" x14ac:dyDescent="0.2">
      <c r="A84" s="63">
        <v>81</v>
      </c>
      <c r="B84" s="29" t="s">
        <v>801</v>
      </c>
      <c r="C84" s="29" t="s">
        <v>802</v>
      </c>
      <c r="D84" s="33" t="s">
        <v>37</v>
      </c>
      <c r="E84" s="75">
        <f>Rugpjūtis!E23</f>
        <v>9827</v>
      </c>
      <c r="F84" s="75">
        <f>Rugpjūtis!F23</f>
        <v>1779</v>
      </c>
      <c r="G84" s="27" t="s">
        <v>46</v>
      </c>
      <c r="H84" s="27" t="s">
        <v>774</v>
      </c>
      <c r="I84" s="57" t="s">
        <v>52</v>
      </c>
    </row>
    <row r="85" spans="1:23" s="5" customFormat="1" ht="26.1" customHeight="1" x14ac:dyDescent="0.2">
      <c r="A85" s="63">
        <v>82</v>
      </c>
      <c r="B85" s="29" t="s">
        <v>710</v>
      </c>
      <c r="C85" s="29" t="s">
        <v>711</v>
      </c>
      <c r="D85" s="33" t="s">
        <v>37</v>
      </c>
      <c r="E85" s="75">
        <f>Liepa!E19+Rugpjūtis!E51</f>
        <v>8892.7199999999993</v>
      </c>
      <c r="F85" s="75">
        <f>Liepa!F19+Rugpjūtis!F51</f>
        <v>1492</v>
      </c>
      <c r="G85" s="27" t="s">
        <v>38</v>
      </c>
      <c r="H85" s="27" t="s">
        <v>679</v>
      </c>
      <c r="I85" s="57" t="s">
        <v>591</v>
      </c>
    </row>
    <row r="86" spans="1:23" s="5" customFormat="1" ht="26.1" customHeight="1" x14ac:dyDescent="0.2">
      <c r="A86" s="63">
        <v>83</v>
      </c>
      <c r="B86" s="166" t="s">
        <v>72</v>
      </c>
      <c r="C86" s="166" t="s">
        <v>73</v>
      </c>
      <c r="D86" s="166" t="s">
        <v>74</v>
      </c>
      <c r="E86" s="75">
        <f>Sausis!E32+Vasaris!E52+Kovas!E38</f>
        <v>8633.17</v>
      </c>
      <c r="F86" s="75">
        <f>Sausis!F32+Vasaris!F52+Kovas!F38</f>
        <v>1635</v>
      </c>
      <c r="G86" s="56">
        <v>6</v>
      </c>
      <c r="H86" s="167" t="s">
        <v>39</v>
      </c>
      <c r="I86" s="77" t="s">
        <v>75</v>
      </c>
      <c r="N86" s="31"/>
    </row>
    <row r="87" spans="1:23" s="5" customFormat="1" ht="26.1" customHeight="1" x14ac:dyDescent="0.2">
      <c r="A87" s="63">
        <v>84</v>
      </c>
      <c r="B87" s="166" t="s">
        <v>71</v>
      </c>
      <c r="C87" s="166" t="s">
        <v>71</v>
      </c>
      <c r="D87" s="166" t="s">
        <v>30</v>
      </c>
      <c r="E87" s="75">
        <f>Sausis!E31</f>
        <v>8347</v>
      </c>
      <c r="F87" s="75">
        <f>Sausis!F31</f>
        <v>1616</v>
      </c>
      <c r="G87" s="56">
        <v>8</v>
      </c>
      <c r="H87" s="167" t="s">
        <v>51</v>
      </c>
      <c r="I87" s="77" t="s">
        <v>24</v>
      </c>
      <c r="N87" s="31"/>
    </row>
    <row r="88" spans="1:23" s="5" customFormat="1" ht="26.1" customHeight="1" x14ac:dyDescent="0.25">
      <c r="A88" s="63">
        <v>85</v>
      </c>
      <c r="B88" s="29" t="s">
        <v>250</v>
      </c>
      <c r="C88" s="29" t="s">
        <v>251</v>
      </c>
      <c r="D88" s="33" t="s">
        <v>252</v>
      </c>
      <c r="E88" s="55">
        <f>Vasaris!E36+Kovas!E30</f>
        <v>8160</v>
      </c>
      <c r="F88" s="55">
        <f>Vasaris!F36+Kovas!F30</f>
        <v>1777</v>
      </c>
      <c r="G88" s="27" t="s">
        <v>256</v>
      </c>
      <c r="H88" s="27" t="s">
        <v>208</v>
      </c>
      <c r="I88" s="57" t="s">
        <v>52</v>
      </c>
      <c r="L88" s="164"/>
      <c r="M88" s="164"/>
      <c r="N88" s="164"/>
      <c r="Q88" s="164"/>
      <c r="R88" s="168"/>
      <c r="W88" s="177"/>
    </row>
    <row r="89" spans="1:23" s="5" customFormat="1" ht="26.1" customHeight="1" x14ac:dyDescent="0.2">
      <c r="A89" s="63">
        <v>86</v>
      </c>
      <c r="B89" s="29" t="s">
        <v>831</v>
      </c>
      <c r="C89" s="29" t="s">
        <v>788</v>
      </c>
      <c r="D89" s="166" t="s">
        <v>789</v>
      </c>
      <c r="E89" s="75">
        <f>Rugpjūtis!E25</f>
        <v>7721.97</v>
      </c>
      <c r="F89" s="75">
        <f>Rugpjūtis!F25</f>
        <v>1308</v>
      </c>
      <c r="G89" s="27" t="s">
        <v>273</v>
      </c>
      <c r="H89" s="27" t="s">
        <v>777</v>
      </c>
      <c r="I89" s="158" t="s">
        <v>214</v>
      </c>
      <c r="M89" s="31"/>
      <c r="N89" s="31"/>
    </row>
    <row r="90" spans="1:23" s="5" customFormat="1" ht="26.1" customHeight="1" x14ac:dyDescent="0.2">
      <c r="A90" s="63">
        <v>87</v>
      </c>
      <c r="B90" s="29" t="s">
        <v>815</v>
      </c>
      <c r="C90" s="29" t="s">
        <v>816</v>
      </c>
      <c r="D90" s="33" t="s">
        <v>703</v>
      </c>
      <c r="E90" s="75">
        <f>Rugpjūtis!E26</f>
        <v>7366.61</v>
      </c>
      <c r="F90" s="75">
        <f>Rugpjūtis!F26</f>
        <v>1285</v>
      </c>
      <c r="G90" s="27" t="s">
        <v>33</v>
      </c>
      <c r="H90" s="27" t="s">
        <v>777</v>
      </c>
      <c r="I90" s="57" t="s">
        <v>817</v>
      </c>
      <c r="M90" s="31"/>
      <c r="N90" s="31"/>
    </row>
    <row r="91" spans="1:23" s="5" customFormat="1" ht="26.1" customHeight="1" x14ac:dyDescent="0.2">
      <c r="A91" s="63">
        <v>88</v>
      </c>
      <c r="B91" s="29" t="s">
        <v>758</v>
      </c>
      <c r="C91" s="29" t="s">
        <v>757</v>
      </c>
      <c r="D91" s="33" t="s">
        <v>760</v>
      </c>
      <c r="E91" s="75">
        <f>Liepa!E20+Rugpjūtis!E45</f>
        <v>7012.28</v>
      </c>
      <c r="F91" s="75">
        <f>Liepa!F20+Rugpjūtis!F45</f>
        <v>1586</v>
      </c>
      <c r="G91" s="27" t="s">
        <v>761</v>
      </c>
      <c r="H91" s="27" t="s">
        <v>677</v>
      </c>
      <c r="I91" s="57" t="s">
        <v>759</v>
      </c>
      <c r="M91" s="31"/>
    </row>
    <row r="92" spans="1:23" s="5" customFormat="1" ht="26.1" customHeight="1" x14ac:dyDescent="0.2">
      <c r="A92" s="63">
        <v>89</v>
      </c>
      <c r="B92" s="33" t="s">
        <v>53</v>
      </c>
      <c r="C92" s="33" t="s">
        <v>54</v>
      </c>
      <c r="D92" s="33" t="s">
        <v>10</v>
      </c>
      <c r="E92" s="75">
        <f>Sausis!E33+Vasaris!E65</f>
        <v>6559.11</v>
      </c>
      <c r="F92" s="75">
        <f>Sausis!F33+Vasaris!F65</f>
        <v>1025</v>
      </c>
      <c r="G92" s="41">
        <v>6</v>
      </c>
      <c r="H92" s="37" t="s">
        <v>55</v>
      </c>
      <c r="I92" s="57" t="s">
        <v>56</v>
      </c>
      <c r="O92" s="30"/>
      <c r="P92" s="31"/>
    </row>
    <row r="93" spans="1:23" s="5" customFormat="1" ht="26.1" customHeight="1" x14ac:dyDescent="0.2">
      <c r="A93" s="63">
        <v>90</v>
      </c>
      <c r="B93" s="29" t="s">
        <v>813</v>
      </c>
      <c r="C93" s="29" t="s">
        <v>813</v>
      </c>
      <c r="D93" s="33" t="s">
        <v>26</v>
      </c>
      <c r="E93" s="75">
        <f>Rugpjūtis!E27</f>
        <v>6158.1</v>
      </c>
      <c r="F93" s="75">
        <f>Rugpjūtis!F27</f>
        <v>1110</v>
      </c>
      <c r="G93" s="27" t="s">
        <v>163</v>
      </c>
      <c r="H93" s="27" t="s">
        <v>773</v>
      </c>
      <c r="I93" s="57" t="s">
        <v>814</v>
      </c>
    </row>
    <row r="94" spans="1:23" s="5" customFormat="1" ht="26.1" customHeight="1" x14ac:dyDescent="0.2">
      <c r="A94" s="63">
        <v>91</v>
      </c>
      <c r="B94" s="166" t="s">
        <v>603</v>
      </c>
      <c r="C94" s="166" t="s">
        <v>604</v>
      </c>
      <c r="D94" s="166" t="s">
        <v>10</v>
      </c>
      <c r="E94" s="75">
        <f>Birželis!E15+Liepa!E26+Rugpjūtis!E43</f>
        <v>6122.5</v>
      </c>
      <c r="F94" s="75">
        <f>Birželis!F15+Liepa!F26+Rugpjūtis!F43</f>
        <v>1995</v>
      </c>
      <c r="G94" s="56">
        <v>1</v>
      </c>
      <c r="H94" s="167">
        <v>42916</v>
      </c>
      <c r="I94" s="77" t="s">
        <v>599</v>
      </c>
      <c r="O94" s="30"/>
      <c r="P94" s="31"/>
    </row>
    <row r="95" spans="1:23" s="5" customFormat="1" ht="26.1" customHeight="1" x14ac:dyDescent="0.2">
      <c r="A95" s="63">
        <v>92</v>
      </c>
      <c r="B95" s="29" t="s">
        <v>803</v>
      </c>
      <c r="C95" s="29" t="s">
        <v>803</v>
      </c>
      <c r="D95" s="33" t="s">
        <v>10</v>
      </c>
      <c r="E95" s="75">
        <f>Rugpjūtis!E28</f>
        <v>6014</v>
      </c>
      <c r="F95" s="75">
        <f>Rugpjūtis!F28</f>
        <v>1284</v>
      </c>
      <c r="G95" s="27" t="s">
        <v>15</v>
      </c>
      <c r="H95" s="27" t="s">
        <v>774</v>
      </c>
      <c r="I95" s="57" t="s">
        <v>52</v>
      </c>
      <c r="O95" s="30"/>
      <c r="P95" s="31"/>
    </row>
    <row r="96" spans="1:23" s="168" customFormat="1" ht="26.1" customHeight="1" x14ac:dyDescent="0.25">
      <c r="A96" s="63">
        <v>93</v>
      </c>
      <c r="B96" s="33" t="s">
        <v>288</v>
      </c>
      <c r="C96" s="33" t="s">
        <v>289</v>
      </c>
      <c r="D96" s="33" t="s">
        <v>70</v>
      </c>
      <c r="E96" s="41">
        <f>Kovas!E21</f>
        <v>5522.54</v>
      </c>
      <c r="F96" s="41">
        <f>Kovas!F21</f>
        <v>1051</v>
      </c>
      <c r="G96" s="41">
        <v>15</v>
      </c>
      <c r="H96" s="37" t="s">
        <v>277</v>
      </c>
      <c r="I96" s="53" t="s">
        <v>153</v>
      </c>
      <c r="J96" s="164"/>
      <c r="K96" s="79"/>
      <c r="L96" s="169"/>
      <c r="M96" s="164"/>
      <c r="N96" s="81"/>
      <c r="O96" s="78"/>
      <c r="P96" s="5"/>
      <c r="Q96" s="5"/>
      <c r="R96" s="5"/>
    </row>
    <row r="97" spans="1:19" s="5" customFormat="1" ht="26.1" customHeight="1" x14ac:dyDescent="0.2">
      <c r="A97" s="63">
        <v>94</v>
      </c>
      <c r="B97" s="50" t="s">
        <v>40</v>
      </c>
      <c r="C97" s="50" t="s">
        <v>41</v>
      </c>
      <c r="D97" s="166" t="s">
        <v>42</v>
      </c>
      <c r="E97" s="75">
        <f>Sausis!E36</f>
        <v>5363.48</v>
      </c>
      <c r="F97" s="75">
        <f>Sausis!F36</f>
        <v>683</v>
      </c>
      <c r="G97" s="52">
        <v>8</v>
      </c>
      <c r="H97" s="32" t="s">
        <v>43</v>
      </c>
      <c r="I97" s="68" t="s">
        <v>44</v>
      </c>
    </row>
    <row r="98" spans="1:19" s="168" customFormat="1" ht="26.1" customHeight="1" x14ac:dyDescent="0.25">
      <c r="A98" s="63">
        <v>95</v>
      </c>
      <c r="B98" s="33" t="s">
        <v>693</v>
      </c>
      <c r="C98" s="33" t="s">
        <v>692</v>
      </c>
      <c r="D98" s="33" t="s">
        <v>232</v>
      </c>
      <c r="E98" s="75">
        <f>Liepa!E21+Rugpjūtis!E73</f>
        <v>5233.75</v>
      </c>
      <c r="F98" s="75">
        <f>Liepa!F21+Rugpjūtis!F73</f>
        <v>942</v>
      </c>
      <c r="G98" s="41">
        <v>16</v>
      </c>
      <c r="H98" s="37" t="s">
        <v>677</v>
      </c>
      <c r="I98" s="158" t="s">
        <v>214</v>
      </c>
      <c r="J98" s="164"/>
      <c r="K98" s="79"/>
      <c r="L98" s="169"/>
      <c r="M98" s="164"/>
      <c r="N98" s="81"/>
      <c r="O98" s="78"/>
      <c r="P98" s="5"/>
      <c r="Q98" s="5"/>
      <c r="R98" s="5"/>
    </row>
    <row r="99" spans="1:19" s="5" customFormat="1" ht="26.1" customHeight="1" x14ac:dyDescent="0.2">
      <c r="A99" s="63">
        <v>96</v>
      </c>
      <c r="B99" s="29" t="s">
        <v>791</v>
      </c>
      <c r="C99" s="29" t="s">
        <v>790</v>
      </c>
      <c r="D99" s="166" t="s">
        <v>232</v>
      </c>
      <c r="E99" s="75">
        <f>Rugpjūtis!E29</f>
        <v>4922.8999999999996</v>
      </c>
      <c r="F99" s="75">
        <f>Rugpjūtis!F29</f>
        <v>848</v>
      </c>
      <c r="G99" s="27" t="s">
        <v>164</v>
      </c>
      <c r="H99" s="27" t="s">
        <v>778</v>
      </c>
      <c r="I99" s="158" t="s">
        <v>214</v>
      </c>
      <c r="L99" s="73"/>
      <c r="M99" s="30"/>
      <c r="N99" s="74"/>
      <c r="O99" s="30"/>
      <c r="P99" s="168"/>
    </row>
    <row r="100" spans="1:19" s="5" customFormat="1" ht="26.1" customHeight="1" x14ac:dyDescent="0.25">
      <c r="A100" s="63">
        <v>97</v>
      </c>
      <c r="B100" s="33" t="s">
        <v>297</v>
      </c>
      <c r="C100" s="33" t="s">
        <v>296</v>
      </c>
      <c r="D100" s="33" t="s">
        <v>10</v>
      </c>
      <c r="E100" s="41">
        <f>Kovas!E22+Birželis!E45+Rugpjūtis!E65</f>
        <v>4704.8999999999996</v>
      </c>
      <c r="F100" s="41">
        <f>Kovas!F22+Birželis!F45+Rugpjūtis!F65</f>
        <v>985</v>
      </c>
      <c r="G100" s="41">
        <v>10</v>
      </c>
      <c r="H100" s="37" t="s">
        <v>277</v>
      </c>
      <c r="I100" s="53" t="s">
        <v>67</v>
      </c>
      <c r="M100" s="73"/>
      <c r="N100" s="73"/>
      <c r="O100" s="30"/>
      <c r="P100" s="74"/>
      <c r="Q100" s="79"/>
      <c r="R100" s="164"/>
    </row>
    <row r="101" spans="1:19" s="164" customFormat="1" ht="26.1" customHeight="1" x14ac:dyDescent="0.25">
      <c r="A101" s="63">
        <v>98</v>
      </c>
      <c r="B101" s="33" t="s">
        <v>148</v>
      </c>
      <c r="C101" s="33" t="s">
        <v>147</v>
      </c>
      <c r="D101" s="33" t="s">
        <v>70</v>
      </c>
      <c r="E101" s="75">
        <f>Sausis!E38+Vasaris!E49</f>
        <v>4686</v>
      </c>
      <c r="F101" s="75">
        <f>Sausis!F38+Vasaris!F49</f>
        <v>1209</v>
      </c>
      <c r="G101" s="41">
        <v>6</v>
      </c>
      <c r="H101" s="37" t="s">
        <v>122</v>
      </c>
      <c r="I101" s="53" t="s">
        <v>67</v>
      </c>
      <c r="K101" s="5"/>
      <c r="L101" s="5"/>
      <c r="M101" s="73"/>
      <c r="N101" s="73"/>
      <c r="O101" s="30"/>
      <c r="P101" s="74"/>
      <c r="Q101" s="79"/>
    </row>
    <row r="102" spans="1:19" s="168" customFormat="1" ht="26.1" customHeight="1" x14ac:dyDescent="0.25">
      <c r="A102" s="63">
        <v>99</v>
      </c>
      <c r="B102" s="29" t="s">
        <v>613</v>
      </c>
      <c r="C102" s="29" t="s">
        <v>612</v>
      </c>
      <c r="D102" s="33" t="s">
        <v>10</v>
      </c>
      <c r="E102" s="75">
        <f>Birželis!E16+Liepa!E31+Rugpjūtis!E53</f>
        <v>4586</v>
      </c>
      <c r="F102" s="75">
        <f>Birželis!F16+Liepa!F31+Rugpjūtis!F53</f>
        <v>776</v>
      </c>
      <c r="G102" s="27" t="s">
        <v>85</v>
      </c>
      <c r="H102" s="27" t="s">
        <v>626</v>
      </c>
      <c r="I102" s="57" t="s">
        <v>84</v>
      </c>
      <c r="J102" s="164"/>
      <c r="K102" s="79"/>
      <c r="L102" s="169"/>
      <c r="M102" s="164"/>
      <c r="N102" s="81"/>
      <c r="O102" s="78"/>
      <c r="P102" s="5"/>
      <c r="Q102" s="5"/>
      <c r="R102" s="5"/>
    </row>
    <row r="103" spans="1:19" s="5" customFormat="1" ht="26.1" customHeight="1" x14ac:dyDescent="0.25">
      <c r="A103" s="63">
        <v>100</v>
      </c>
      <c r="B103" s="29" t="s">
        <v>712</v>
      </c>
      <c r="C103" s="29" t="s">
        <v>713</v>
      </c>
      <c r="D103" s="33" t="s">
        <v>70</v>
      </c>
      <c r="E103" s="75">
        <f>Liepa!E22</f>
        <v>4542.18</v>
      </c>
      <c r="F103" s="75">
        <f>Liepa!F22</f>
        <v>755</v>
      </c>
      <c r="G103" s="27" t="s">
        <v>38</v>
      </c>
      <c r="H103" s="27" t="s">
        <v>689</v>
      </c>
      <c r="I103" s="57" t="s">
        <v>591</v>
      </c>
      <c r="J103" s="169"/>
      <c r="K103" s="164"/>
      <c r="L103" s="164"/>
      <c r="M103" s="164"/>
      <c r="N103" s="164"/>
      <c r="O103" s="164"/>
      <c r="P103" s="164"/>
      <c r="S103" s="164"/>
    </row>
    <row r="104" spans="1:19" s="164" customFormat="1" ht="26.1" customHeight="1" x14ac:dyDescent="0.25">
      <c r="A104" s="63">
        <v>101</v>
      </c>
      <c r="B104" s="29" t="s">
        <v>45</v>
      </c>
      <c r="C104" s="29" t="s">
        <v>45</v>
      </c>
      <c r="D104" s="33" t="s">
        <v>26</v>
      </c>
      <c r="E104" s="75">
        <f>Sausis!E37+Vasaris!E69</f>
        <v>4537.16</v>
      </c>
      <c r="F104" s="75">
        <f>Sausis!F37+Vasaris!F69</f>
        <v>793</v>
      </c>
      <c r="G104" s="27" t="s">
        <v>128</v>
      </c>
      <c r="H104" s="27" t="s">
        <v>47</v>
      </c>
      <c r="I104" s="57" t="s">
        <v>48</v>
      </c>
      <c r="J104" s="84"/>
      <c r="Q104" s="5"/>
      <c r="R104" s="5"/>
    </row>
    <row r="105" spans="1:19" s="168" customFormat="1" ht="26.1" customHeight="1" x14ac:dyDescent="0.25">
      <c r="A105" s="63">
        <v>102</v>
      </c>
      <c r="B105" s="29" t="s">
        <v>611</v>
      </c>
      <c r="C105" s="29" t="s">
        <v>611</v>
      </c>
      <c r="D105" s="33" t="s">
        <v>10</v>
      </c>
      <c r="E105" s="75">
        <f>Birželis!E14+Liepa!E30</f>
        <v>4429.29</v>
      </c>
      <c r="F105" s="75">
        <f>Birželis!F14+Liepa!F30</f>
        <v>849</v>
      </c>
      <c r="G105" s="27" t="s">
        <v>85</v>
      </c>
      <c r="H105" s="27" t="s">
        <v>279</v>
      </c>
      <c r="I105" s="57" t="s">
        <v>34</v>
      </c>
      <c r="J105" s="164"/>
      <c r="K105" s="79"/>
      <c r="L105" s="169"/>
      <c r="M105" s="164"/>
      <c r="N105" s="81"/>
      <c r="O105" s="78"/>
      <c r="P105" s="5"/>
      <c r="Q105" s="5"/>
      <c r="R105" s="5"/>
    </row>
    <row r="106" spans="1:19" s="5" customFormat="1" ht="26.1" customHeight="1" x14ac:dyDescent="0.2">
      <c r="A106" s="63">
        <v>103</v>
      </c>
      <c r="B106" s="33" t="s">
        <v>399</v>
      </c>
      <c r="C106" s="33" t="s">
        <v>400</v>
      </c>
      <c r="D106" s="33" t="s">
        <v>401</v>
      </c>
      <c r="E106" s="41">
        <f>Birželis!E11+Liepa!E34+Rugpjūtis!E59</f>
        <v>4406.0599999999995</v>
      </c>
      <c r="F106" s="41">
        <f>Birželis!F11+Liepa!F34+Rugpjūtis!F59</f>
        <v>930</v>
      </c>
      <c r="G106" s="27" t="s">
        <v>272</v>
      </c>
      <c r="H106" s="27" t="s">
        <v>647</v>
      </c>
      <c r="I106" s="57" t="s">
        <v>167</v>
      </c>
      <c r="O106" s="30"/>
      <c r="P106" s="31"/>
    </row>
    <row r="107" spans="1:19" s="5" customFormat="1" ht="26.1" customHeight="1" x14ac:dyDescent="0.2">
      <c r="A107" s="63">
        <v>104</v>
      </c>
      <c r="B107" s="50" t="s">
        <v>228</v>
      </c>
      <c r="C107" s="50" t="s">
        <v>226</v>
      </c>
      <c r="D107" s="166" t="s">
        <v>230</v>
      </c>
      <c r="E107" s="130">
        <f>Vasaris!E41</f>
        <v>4116.0499999999993</v>
      </c>
      <c r="F107" s="130">
        <f>Vasaris!F41</f>
        <v>813</v>
      </c>
      <c r="G107" s="52">
        <v>9</v>
      </c>
      <c r="H107" s="32" t="s">
        <v>192</v>
      </c>
      <c r="I107" s="53" t="s">
        <v>67</v>
      </c>
      <c r="O107" s="30"/>
      <c r="P107" s="31"/>
    </row>
    <row r="108" spans="1:19" s="5" customFormat="1" ht="26.1" customHeight="1" x14ac:dyDescent="0.2">
      <c r="A108" s="63">
        <v>105</v>
      </c>
      <c r="B108" s="50" t="s">
        <v>221</v>
      </c>
      <c r="C108" s="50" t="s">
        <v>218</v>
      </c>
      <c r="D108" s="166" t="s">
        <v>224</v>
      </c>
      <c r="E108" s="130">
        <f>Vasaris!E44+Kovas!E33</f>
        <v>4090</v>
      </c>
      <c r="F108" s="130">
        <f>Vasaris!F44+Kovas!F33</f>
        <v>737</v>
      </c>
      <c r="G108" s="52">
        <v>13</v>
      </c>
      <c r="H108" s="32" t="s">
        <v>195</v>
      </c>
      <c r="I108" s="45" t="s">
        <v>67</v>
      </c>
      <c r="O108" s="30"/>
      <c r="P108" s="31"/>
    </row>
    <row r="109" spans="1:19" s="5" customFormat="1" ht="26.1" customHeight="1" x14ac:dyDescent="0.25">
      <c r="A109" s="63">
        <v>106</v>
      </c>
      <c r="B109" s="50" t="s">
        <v>714</v>
      </c>
      <c r="C109" s="50" t="s">
        <v>715</v>
      </c>
      <c r="D109" s="166" t="s">
        <v>70</v>
      </c>
      <c r="E109" s="75">
        <f>Liepa!E23</f>
        <v>3812</v>
      </c>
      <c r="F109" s="75">
        <f>Liepa!F23</f>
        <v>707</v>
      </c>
      <c r="G109" s="52">
        <v>15</v>
      </c>
      <c r="H109" s="32" t="s">
        <v>679</v>
      </c>
      <c r="I109" s="53" t="s">
        <v>67</v>
      </c>
      <c r="K109" s="78"/>
      <c r="L109" s="164"/>
      <c r="M109" s="79"/>
      <c r="N109" s="168"/>
      <c r="O109" s="183"/>
      <c r="P109" s="164"/>
      <c r="Q109" s="164"/>
    </row>
    <row r="110" spans="1:19" s="5" customFormat="1" ht="26.1" customHeight="1" x14ac:dyDescent="0.2">
      <c r="A110" s="63">
        <v>107</v>
      </c>
      <c r="B110" s="33" t="s">
        <v>238</v>
      </c>
      <c r="C110" s="33" t="s">
        <v>239</v>
      </c>
      <c r="D110" s="33" t="s">
        <v>70</v>
      </c>
      <c r="E110" s="130">
        <f>Vasaris!E42</f>
        <v>3783.09</v>
      </c>
      <c r="F110" s="130">
        <f>Vasaris!F42</f>
        <v>803</v>
      </c>
      <c r="G110" s="41">
        <v>14</v>
      </c>
      <c r="H110" s="37" t="s">
        <v>193</v>
      </c>
      <c r="I110" s="53" t="s">
        <v>153</v>
      </c>
      <c r="O110" s="30"/>
      <c r="P110" s="31"/>
    </row>
    <row r="111" spans="1:19" s="5" customFormat="1" ht="26.1" customHeight="1" x14ac:dyDescent="0.2">
      <c r="A111" s="63">
        <v>108</v>
      </c>
      <c r="B111" s="29" t="s">
        <v>665</v>
      </c>
      <c r="C111" s="29" t="s">
        <v>681</v>
      </c>
      <c r="D111" s="33" t="s">
        <v>37</v>
      </c>
      <c r="E111" s="75">
        <f>Liepa!E40+Rugpjūtis!E34</f>
        <v>3670.0499999999997</v>
      </c>
      <c r="F111" s="75">
        <f>Liepa!F40+Rugpjūtis!F34</f>
        <v>613</v>
      </c>
      <c r="G111" s="27" t="s">
        <v>164</v>
      </c>
      <c r="H111" s="27" t="s">
        <v>680</v>
      </c>
      <c r="I111" s="57" t="s">
        <v>34</v>
      </c>
      <c r="O111" s="30"/>
      <c r="P111" s="31"/>
    </row>
    <row r="112" spans="1:19" s="5" customFormat="1" ht="26.1" customHeight="1" x14ac:dyDescent="0.2">
      <c r="A112" s="63">
        <v>109</v>
      </c>
      <c r="B112" s="29" t="s">
        <v>699</v>
      </c>
      <c r="C112" s="29" t="s">
        <v>700</v>
      </c>
      <c r="D112" s="33" t="s">
        <v>701</v>
      </c>
      <c r="E112" s="75">
        <f>Liepa!E28+Rugpjūtis!E61</f>
        <v>3572.6000000000004</v>
      </c>
      <c r="F112" s="75">
        <f>Liepa!F28+Rugpjūtis!F61</f>
        <v>649</v>
      </c>
      <c r="G112" s="27" t="s">
        <v>256</v>
      </c>
      <c r="H112" s="27" t="s">
        <v>702</v>
      </c>
      <c r="I112" s="57" t="s">
        <v>591</v>
      </c>
      <c r="O112" s="30"/>
      <c r="P112" s="31"/>
    </row>
    <row r="113" spans="1:18" s="5" customFormat="1" ht="26.1" customHeight="1" x14ac:dyDescent="0.2">
      <c r="A113" s="63">
        <v>110</v>
      </c>
      <c r="B113" s="50" t="s">
        <v>222</v>
      </c>
      <c r="C113" s="50" t="s">
        <v>219</v>
      </c>
      <c r="D113" s="166" t="s">
        <v>70</v>
      </c>
      <c r="E113" s="130">
        <f>Vasaris!E43+Kovas!E48+Liepa!E56</f>
        <v>3550</v>
      </c>
      <c r="F113" s="130">
        <f>Vasaris!F43+Kovas!F48+Liepa!F56</f>
        <v>802</v>
      </c>
      <c r="G113" s="52">
        <v>5</v>
      </c>
      <c r="H113" s="32" t="s">
        <v>193</v>
      </c>
      <c r="I113" s="53" t="s">
        <v>67</v>
      </c>
    </row>
    <row r="114" spans="1:18" s="5" customFormat="1" ht="26.1" customHeight="1" x14ac:dyDescent="0.2">
      <c r="A114" s="63">
        <v>111</v>
      </c>
      <c r="B114" s="33" t="s">
        <v>691</v>
      </c>
      <c r="C114" s="33" t="s">
        <v>690</v>
      </c>
      <c r="D114" s="33" t="s">
        <v>70</v>
      </c>
      <c r="E114" s="75">
        <f>Liepa!E27+Rugpjūtis!E74</f>
        <v>3410.98</v>
      </c>
      <c r="F114" s="75">
        <f>Liepa!F27+Rugpjūtis!F74</f>
        <v>593</v>
      </c>
      <c r="G114" s="41">
        <v>14</v>
      </c>
      <c r="H114" s="37" t="s">
        <v>689</v>
      </c>
      <c r="I114" s="158" t="s">
        <v>214</v>
      </c>
    </row>
    <row r="115" spans="1:18" s="5" customFormat="1" ht="26.1" customHeight="1" x14ac:dyDescent="0.2">
      <c r="A115" s="63">
        <v>112</v>
      </c>
      <c r="B115" s="33" t="s">
        <v>278</v>
      </c>
      <c r="C115" s="33" t="s">
        <v>280</v>
      </c>
      <c r="D115" s="33" t="s">
        <v>37</v>
      </c>
      <c r="E115" s="41">
        <f>Kovas!E25+Birželis!E50</f>
        <v>3051.6</v>
      </c>
      <c r="F115" s="41">
        <f>Kovas!F25+Birželis!F50</f>
        <v>445</v>
      </c>
      <c r="G115" s="41">
        <v>5</v>
      </c>
      <c r="H115" s="37" t="s">
        <v>279</v>
      </c>
      <c r="I115" s="158" t="s">
        <v>214</v>
      </c>
    </row>
    <row r="116" spans="1:18" s="46" customFormat="1" ht="25.5" customHeight="1" x14ac:dyDescent="0.2">
      <c r="A116" s="63">
        <v>113</v>
      </c>
      <c r="B116" s="33" t="s">
        <v>687</v>
      </c>
      <c r="C116" s="33" t="s">
        <v>688</v>
      </c>
      <c r="D116" s="33" t="s">
        <v>37</v>
      </c>
      <c r="E116" s="75">
        <f>Liepa!E29</f>
        <v>2861.17</v>
      </c>
      <c r="F116" s="75">
        <f>Liepa!F29</f>
        <v>467</v>
      </c>
      <c r="G116" s="41">
        <v>10</v>
      </c>
      <c r="H116" s="37" t="s">
        <v>689</v>
      </c>
      <c r="I116" s="158" t="s">
        <v>214</v>
      </c>
      <c r="O116" s="47"/>
      <c r="P116" s="48"/>
    </row>
    <row r="117" spans="1:18" s="46" customFormat="1" ht="25.5" customHeight="1" x14ac:dyDescent="0.2">
      <c r="A117" s="63">
        <v>114</v>
      </c>
      <c r="B117" s="33" t="s">
        <v>351</v>
      </c>
      <c r="C117" s="33" t="s">
        <v>352</v>
      </c>
      <c r="D117" s="33" t="s">
        <v>353</v>
      </c>
      <c r="E117" s="41">
        <f>Birželis!E12+Liepa!E45+Rugpjūtis!E64</f>
        <v>2645.83</v>
      </c>
      <c r="F117" s="41">
        <f>Birželis!F12+Liepa!F45+Rugpjūtis!F64</f>
        <v>562</v>
      </c>
      <c r="G117" s="41">
        <v>2</v>
      </c>
      <c r="H117" s="27" t="s">
        <v>647</v>
      </c>
      <c r="I117" s="57" t="s">
        <v>167</v>
      </c>
      <c r="O117" s="47"/>
      <c r="P117" s="48"/>
    </row>
    <row r="118" spans="1:18" ht="26.1" customHeight="1" x14ac:dyDescent="0.25">
      <c r="A118" s="63">
        <v>115</v>
      </c>
      <c r="B118" s="33" t="s">
        <v>57</v>
      </c>
      <c r="C118" s="33" t="s">
        <v>58</v>
      </c>
      <c r="D118" s="33" t="s">
        <v>59</v>
      </c>
      <c r="E118" s="75">
        <f>Sausis!E39</f>
        <v>2500.25</v>
      </c>
      <c r="F118" s="75">
        <f>Sausis!F39</f>
        <v>599</v>
      </c>
      <c r="G118" s="41">
        <v>8</v>
      </c>
      <c r="H118" s="37" t="s">
        <v>39</v>
      </c>
      <c r="I118" s="57" t="s">
        <v>60</v>
      </c>
    </row>
    <row r="119" spans="1:18" s="46" customFormat="1" ht="26.1" customHeight="1" x14ac:dyDescent="0.2">
      <c r="A119" s="63">
        <v>116</v>
      </c>
      <c r="B119" s="50" t="s">
        <v>227</v>
      </c>
      <c r="C119" s="50" t="s">
        <v>225</v>
      </c>
      <c r="D119" s="166" t="s">
        <v>229</v>
      </c>
      <c r="E119" s="130">
        <f>Vasaris!E45</f>
        <v>2482.2400000000002</v>
      </c>
      <c r="F119" s="130">
        <f>Vasaris!F45</f>
        <v>467</v>
      </c>
      <c r="G119" s="52">
        <v>11</v>
      </c>
      <c r="H119" s="32" t="s">
        <v>208</v>
      </c>
      <c r="I119" s="45" t="s">
        <v>67</v>
      </c>
      <c r="J119" s="47"/>
      <c r="K119" s="54"/>
    </row>
    <row r="120" spans="1:18" s="46" customFormat="1" ht="24.75" customHeight="1" x14ac:dyDescent="0.2">
      <c r="A120" s="63">
        <v>117</v>
      </c>
      <c r="B120" s="29" t="s">
        <v>234</v>
      </c>
      <c r="C120" s="29" t="s">
        <v>236</v>
      </c>
      <c r="D120" s="33" t="s">
        <v>70</v>
      </c>
      <c r="E120" s="75">
        <f>Vasaris!E47+Birželis!E55+Liepa!E63+Rugpjūtis!E69</f>
        <v>2029.5</v>
      </c>
      <c r="F120" s="75">
        <f>Vasaris!F47+Birželis!F55+Liepa!F63+Rugpjūtis!F69</f>
        <v>414</v>
      </c>
      <c r="G120" s="27" t="s">
        <v>95</v>
      </c>
      <c r="H120" s="27" t="s">
        <v>654</v>
      </c>
      <c r="I120" s="57" t="s">
        <v>167</v>
      </c>
      <c r="J120" s="48"/>
    </row>
    <row r="121" spans="1:18" s="5" customFormat="1" ht="26.1" customHeight="1" x14ac:dyDescent="0.2">
      <c r="A121" s="63">
        <v>118</v>
      </c>
      <c r="B121" s="33" t="s">
        <v>61</v>
      </c>
      <c r="C121" s="33" t="s">
        <v>61</v>
      </c>
      <c r="D121" s="33" t="s">
        <v>62</v>
      </c>
      <c r="E121" s="75">
        <f>Sausis!E41</f>
        <v>1938</v>
      </c>
      <c r="F121" s="75">
        <f>Sausis!F41</f>
        <v>407</v>
      </c>
      <c r="G121" s="41">
        <v>4</v>
      </c>
      <c r="H121" s="27" t="s">
        <v>23</v>
      </c>
      <c r="I121" s="57" t="s">
        <v>63</v>
      </c>
      <c r="N121" s="73"/>
      <c r="O121" s="73"/>
      <c r="Q121" s="30"/>
      <c r="R121" s="74"/>
    </row>
    <row r="122" spans="1:18" s="5" customFormat="1" ht="26.1" customHeight="1" x14ac:dyDescent="0.2">
      <c r="A122" s="63">
        <v>119</v>
      </c>
      <c r="B122" s="33" t="s">
        <v>86</v>
      </c>
      <c r="C122" s="33" t="s">
        <v>87</v>
      </c>
      <c r="D122" s="33" t="s">
        <v>88</v>
      </c>
      <c r="E122" s="75">
        <f>Sausis!E43+Vasaris!E53</f>
        <v>1934</v>
      </c>
      <c r="F122" s="75">
        <f>Sausis!F43+Vasaris!F53</f>
        <v>425</v>
      </c>
      <c r="G122" s="41">
        <v>4</v>
      </c>
      <c r="H122" s="37" t="s">
        <v>43</v>
      </c>
      <c r="I122" s="53" t="s">
        <v>67</v>
      </c>
      <c r="N122" s="73"/>
      <c r="O122" s="73"/>
      <c r="Q122" s="30"/>
      <c r="R122" s="74"/>
    </row>
    <row r="123" spans="1:18" s="5" customFormat="1" ht="26.1" customHeight="1" x14ac:dyDescent="0.2">
      <c r="A123" s="63">
        <v>120</v>
      </c>
      <c r="B123" s="29" t="s">
        <v>825</v>
      </c>
      <c r="C123" s="29" t="s">
        <v>824</v>
      </c>
      <c r="D123" s="33" t="s">
        <v>70</v>
      </c>
      <c r="E123" s="75">
        <f>Rugpjūtis!E35</f>
        <v>1903.17</v>
      </c>
      <c r="F123" s="75">
        <f>Rugpjūtis!F35</f>
        <v>382</v>
      </c>
      <c r="G123" s="27" t="s">
        <v>91</v>
      </c>
      <c r="H123" s="27" t="s">
        <v>778</v>
      </c>
      <c r="I123" s="57" t="s">
        <v>817</v>
      </c>
      <c r="J123" s="67"/>
      <c r="L123" s="31"/>
    </row>
    <row r="124" spans="1:18" s="5" customFormat="1" ht="26.1" customHeight="1" x14ac:dyDescent="0.2">
      <c r="A124" s="63">
        <v>121</v>
      </c>
      <c r="B124" s="29" t="s">
        <v>829</v>
      </c>
      <c r="C124" s="29" t="s">
        <v>828</v>
      </c>
      <c r="D124" s="33" t="s">
        <v>830</v>
      </c>
      <c r="E124" s="75">
        <f>Rugpjūtis!E36</f>
        <v>1903</v>
      </c>
      <c r="F124" s="75">
        <f>Rugpjūtis!F36</f>
        <v>437</v>
      </c>
      <c r="G124" s="27" t="s">
        <v>267</v>
      </c>
      <c r="H124" s="27" t="s">
        <v>773</v>
      </c>
      <c r="I124" s="57" t="s">
        <v>292</v>
      </c>
      <c r="L124" s="73"/>
      <c r="M124" s="30"/>
      <c r="N124" s="74"/>
      <c r="O124" s="30"/>
      <c r="P124" s="168"/>
    </row>
    <row r="125" spans="1:18" s="164" customFormat="1" ht="26.1" customHeight="1" x14ac:dyDescent="0.25">
      <c r="A125" s="63">
        <v>122</v>
      </c>
      <c r="B125" s="29" t="s">
        <v>793</v>
      </c>
      <c r="C125" s="29" t="s">
        <v>792</v>
      </c>
      <c r="D125" s="166" t="s">
        <v>10</v>
      </c>
      <c r="E125" s="75">
        <f>Rugpjūtis!E37</f>
        <v>1899.5</v>
      </c>
      <c r="F125" s="75">
        <f>Rugpjūtis!F37</f>
        <v>304</v>
      </c>
      <c r="G125" s="27" t="s">
        <v>46</v>
      </c>
      <c r="H125" s="27" t="s">
        <v>773</v>
      </c>
      <c r="I125" s="158" t="s">
        <v>214</v>
      </c>
      <c r="K125" s="5"/>
      <c r="L125" s="5"/>
      <c r="M125" s="73"/>
      <c r="N125" s="73"/>
      <c r="O125" s="30"/>
      <c r="P125" s="74"/>
      <c r="Q125" s="79"/>
    </row>
    <row r="126" spans="1:18" s="164" customFormat="1" ht="26.1" customHeight="1" x14ac:dyDescent="0.25">
      <c r="A126" s="63">
        <v>123</v>
      </c>
      <c r="B126" s="33" t="s">
        <v>144</v>
      </c>
      <c r="C126" s="33" t="s">
        <v>146</v>
      </c>
      <c r="D126" s="33" t="s">
        <v>70</v>
      </c>
      <c r="E126" s="75">
        <f>Sausis!E42+Vasaris!E59</f>
        <v>1806</v>
      </c>
      <c r="F126" s="75">
        <f>Sausis!F42+Vasaris!F59</f>
        <v>491</v>
      </c>
      <c r="G126" s="41">
        <v>5</v>
      </c>
      <c r="H126" s="37" t="s">
        <v>124</v>
      </c>
      <c r="I126" s="53" t="s">
        <v>67</v>
      </c>
      <c r="K126" s="5"/>
      <c r="L126" s="5"/>
      <c r="M126" s="73"/>
      <c r="N126" s="73"/>
      <c r="O126" s="30"/>
      <c r="P126" s="74"/>
      <c r="Q126" s="79"/>
    </row>
    <row r="127" spans="1:18" s="164" customFormat="1" ht="26.1" customHeight="1" x14ac:dyDescent="0.25">
      <c r="A127" s="63">
        <v>124</v>
      </c>
      <c r="B127" s="29" t="s">
        <v>620</v>
      </c>
      <c r="C127" s="29" t="s">
        <v>629</v>
      </c>
      <c r="D127" s="33" t="s">
        <v>630</v>
      </c>
      <c r="E127" s="75">
        <f>Birželis!E40+Liepa!E51+Rugpjūtis!E42</f>
        <v>1802.1</v>
      </c>
      <c r="F127" s="75">
        <f>Birželis!F40+Liepa!F51+Rugpjūtis!F42</f>
        <v>843</v>
      </c>
      <c r="G127" s="27" t="s">
        <v>237</v>
      </c>
      <c r="H127" s="27" t="s">
        <v>571</v>
      </c>
      <c r="I127" s="45" t="s">
        <v>17</v>
      </c>
      <c r="K127" s="5"/>
      <c r="L127" s="5"/>
      <c r="M127" s="73"/>
      <c r="N127" s="73"/>
      <c r="O127" s="30"/>
      <c r="P127" s="74"/>
      <c r="Q127" s="79"/>
    </row>
    <row r="128" spans="1:18" s="46" customFormat="1" ht="24.75" customHeight="1" x14ac:dyDescent="0.2">
      <c r="A128" s="63">
        <v>125</v>
      </c>
      <c r="B128" s="29" t="s">
        <v>617</v>
      </c>
      <c r="C128" s="29" t="s">
        <v>616</v>
      </c>
      <c r="D128" s="33" t="s">
        <v>10</v>
      </c>
      <c r="E128" s="75">
        <f>Birželis!E20+Liepa!E41</f>
        <v>1769.3</v>
      </c>
      <c r="F128" s="75">
        <f>Birželis!F20+Liepa!F41</f>
        <v>305</v>
      </c>
      <c r="G128" s="27" t="s">
        <v>38</v>
      </c>
      <c r="H128" s="27" t="s">
        <v>338</v>
      </c>
      <c r="I128" s="57" t="s">
        <v>84</v>
      </c>
      <c r="J128" s="48"/>
    </row>
    <row r="129" spans="1:20" ht="26.1" customHeight="1" x14ac:dyDescent="0.25">
      <c r="A129" s="63">
        <v>126</v>
      </c>
      <c r="B129" s="29" t="s">
        <v>827</v>
      </c>
      <c r="C129" s="29" t="s">
        <v>826</v>
      </c>
      <c r="D129" s="33" t="s">
        <v>232</v>
      </c>
      <c r="E129" s="75">
        <f>Rugpjūtis!E38</f>
        <v>1725</v>
      </c>
      <c r="F129" s="75">
        <f>Rugpjūtis!F38</f>
        <v>334</v>
      </c>
      <c r="G129" s="27" t="s">
        <v>267</v>
      </c>
      <c r="H129" s="27" t="s">
        <v>774</v>
      </c>
      <c r="I129" s="57" t="s">
        <v>153</v>
      </c>
      <c r="K129" s="84"/>
      <c r="N129" s="81"/>
      <c r="O129" s="81"/>
      <c r="Q129" s="81"/>
      <c r="R129" s="79"/>
      <c r="S129" s="79"/>
    </row>
    <row r="130" spans="1:20" s="5" customFormat="1" ht="26.1" customHeight="1" x14ac:dyDescent="0.25">
      <c r="A130" s="63">
        <v>127</v>
      </c>
      <c r="B130" s="33" t="s">
        <v>653</v>
      </c>
      <c r="C130" s="33" t="s">
        <v>652</v>
      </c>
      <c r="D130" s="33" t="s">
        <v>70</v>
      </c>
      <c r="E130" s="75">
        <f>Birželis!E18+Liepa!E57</f>
        <v>1452</v>
      </c>
      <c r="F130" s="75">
        <f>Birželis!F18+Liepa!F57</f>
        <v>317</v>
      </c>
      <c r="G130" s="41">
        <v>9</v>
      </c>
      <c r="H130" s="27" t="s">
        <v>625</v>
      </c>
      <c r="I130" s="57" t="s">
        <v>591</v>
      </c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</row>
    <row r="131" spans="1:20" s="5" customFormat="1" ht="26.1" customHeight="1" x14ac:dyDescent="0.25">
      <c r="A131" s="63">
        <v>128</v>
      </c>
      <c r="B131" s="29" t="s">
        <v>615</v>
      </c>
      <c r="C131" s="29" t="s">
        <v>614</v>
      </c>
      <c r="D131" s="33" t="s">
        <v>10</v>
      </c>
      <c r="E131" s="75">
        <f>Birželis!E17+Liepa!E71</f>
        <v>1442.4</v>
      </c>
      <c r="F131" s="75">
        <f>Birželis!F17+Liepa!F71</f>
        <v>238</v>
      </c>
      <c r="G131" s="27" t="s">
        <v>85</v>
      </c>
      <c r="H131" s="27" t="s">
        <v>627</v>
      </c>
      <c r="I131" s="45" t="s">
        <v>17</v>
      </c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</row>
    <row r="132" spans="1:20" s="5" customFormat="1" ht="26.1" customHeight="1" x14ac:dyDescent="0.25">
      <c r="A132" s="63">
        <v>129</v>
      </c>
      <c r="B132" s="29" t="s">
        <v>291</v>
      </c>
      <c r="C132" s="29" t="s">
        <v>290</v>
      </c>
      <c r="D132" s="33" t="s">
        <v>70</v>
      </c>
      <c r="E132" s="55">
        <f>Kovas!E31</f>
        <v>1241</v>
      </c>
      <c r="F132" s="55">
        <f>Kovas!F31</f>
        <v>290</v>
      </c>
      <c r="G132" s="27" t="s">
        <v>46</v>
      </c>
      <c r="H132" s="37" t="s">
        <v>277</v>
      </c>
      <c r="I132" s="57" t="s">
        <v>292</v>
      </c>
      <c r="M132" s="73"/>
      <c r="N132" s="73"/>
      <c r="O132" s="30"/>
      <c r="P132" s="74"/>
      <c r="Q132" s="79"/>
      <c r="R132" s="164"/>
    </row>
    <row r="133" spans="1:20" s="164" customFormat="1" ht="26.1" customHeight="1" x14ac:dyDescent="0.25">
      <c r="A133" s="63">
        <v>130</v>
      </c>
      <c r="B133" s="166" t="s">
        <v>696</v>
      </c>
      <c r="C133" s="166" t="s">
        <v>695</v>
      </c>
      <c r="D133" s="166" t="s">
        <v>10</v>
      </c>
      <c r="E133" s="55">
        <f>Liepa!E43+Rugpjūtis!E54</f>
        <v>1239</v>
      </c>
      <c r="F133" s="55">
        <f>Liepa!F43+Rugpjūtis!F54</f>
        <v>613</v>
      </c>
      <c r="G133" s="56">
        <v>4</v>
      </c>
      <c r="H133" s="167" t="s">
        <v>698</v>
      </c>
      <c r="I133" s="77" t="s">
        <v>599</v>
      </c>
      <c r="O133" s="81"/>
      <c r="P133" s="79"/>
      <c r="Q133" s="73"/>
    </row>
    <row r="134" spans="1:20" s="164" customFormat="1" ht="26.1" customHeight="1" x14ac:dyDescent="0.25">
      <c r="A134" s="63">
        <v>131</v>
      </c>
      <c r="B134" s="33" t="s">
        <v>415</v>
      </c>
      <c r="C134" s="33" t="s">
        <v>416</v>
      </c>
      <c r="D134" s="33" t="s">
        <v>326</v>
      </c>
      <c r="E134" s="41">
        <f>Liepa!E36</f>
        <v>1200</v>
      </c>
      <c r="F134" s="41">
        <f>Liepa!F36</f>
        <v>480</v>
      </c>
      <c r="G134" s="41">
        <v>1</v>
      </c>
      <c r="H134" s="37" t="s">
        <v>417</v>
      </c>
      <c r="I134" s="45" t="s">
        <v>67</v>
      </c>
    </row>
    <row r="135" spans="1:20" s="168" customFormat="1" ht="26.1" customHeight="1" x14ac:dyDescent="0.25">
      <c r="A135" s="63">
        <v>132</v>
      </c>
      <c r="B135" s="33" t="s">
        <v>794</v>
      </c>
      <c r="C135" s="33" t="s">
        <v>795</v>
      </c>
      <c r="D135" s="33" t="s">
        <v>10</v>
      </c>
      <c r="E135" s="41">
        <f>Rugpjūtis!E41</f>
        <v>1184.26</v>
      </c>
      <c r="F135" s="41">
        <f>Rugpjūtis!F41</f>
        <v>246</v>
      </c>
      <c r="G135" s="41">
        <v>6</v>
      </c>
      <c r="H135" s="37" t="s">
        <v>796</v>
      </c>
      <c r="I135" s="57" t="s">
        <v>12</v>
      </c>
      <c r="J135" s="164"/>
      <c r="K135" s="164"/>
      <c r="L135" s="164"/>
      <c r="M135" s="164"/>
      <c r="N135" s="164"/>
      <c r="Q135" s="164"/>
    </row>
    <row r="136" spans="1:20" s="5" customFormat="1" ht="26.1" customHeight="1" x14ac:dyDescent="0.2">
      <c r="A136" s="63">
        <v>133</v>
      </c>
      <c r="B136" s="166" t="s">
        <v>29</v>
      </c>
      <c r="C136" s="166" t="s">
        <v>29</v>
      </c>
      <c r="D136" s="166" t="s">
        <v>30</v>
      </c>
      <c r="E136" s="75">
        <f>Sausis!E44</f>
        <v>1148.2</v>
      </c>
      <c r="F136" s="75">
        <f>Sausis!F44</f>
        <v>179</v>
      </c>
      <c r="G136" s="56">
        <v>1</v>
      </c>
      <c r="H136" s="167" t="s">
        <v>16</v>
      </c>
      <c r="I136" s="77" t="s">
        <v>24</v>
      </c>
      <c r="P136" s="73"/>
      <c r="R136" s="74"/>
    </row>
    <row r="137" spans="1:20" s="5" customFormat="1" ht="26.1" customHeight="1" x14ac:dyDescent="0.25">
      <c r="A137" s="63">
        <v>134</v>
      </c>
      <c r="B137" s="29" t="s">
        <v>706</v>
      </c>
      <c r="C137" s="29" t="s">
        <v>707</v>
      </c>
      <c r="D137" s="33" t="s">
        <v>232</v>
      </c>
      <c r="E137" s="75">
        <f>Liepa!E38</f>
        <v>1101.2</v>
      </c>
      <c r="F137" s="75">
        <f>Liepa!F38</f>
        <v>193</v>
      </c>
      <c r="G137" s="27" t="s">
        <v>267</v>
      </c>
      <c r="H137" s="27" t="s">
        <v>677</v>
      </c>
      <c r="I137" s="57" t="s">
        <v>591</v>
      </c>
      <c r="M137" s="73"/>
      <c r="N137" s="73"/>
      <c r="O137" s="30"/>
      <c r="P137" s="74"/>
      <c r="Q137" s="79"/>
      <c r="R137" s="164"/>
    </row>
    <row r="138" spans="1:20" s="5" customFormat="1" ht="26.1" customHeight="1" x14ac:dyDescent="0.25">
      <c r="A138" s="63">
        <v>135</v>
      </c>
      <c r="B138" s="33" t="s">
        <v>799</v>
      </c>
      <c r="C138" s="33" t="s">
        <v>800</v>
      </c>
      <c r="D138" s="33" t="s">
        <v>232</v>
      </c>
      <c r="E138" s="41">
        <f>Rugpjūtis!E47</f>
        <v>1019.64</v>
      </c>
      <c r="F138" s="41">
        <f>Rugpjūtis!F47</f>
        <v>208</v>
      </c>
      <c r="G138" s="41">
        <v>8</v>
      </c>
      <c r="H138" s="27" t="s">
        <v>774</v>
      </c>
      <c r="I138" s="57" t="s">
        <v>591</v>
      </c>
      <c r="M138" s="73"/>
      <c r="N138" s="73"/>
      <c r="O138" s="30"/>
      <c r="P138" s="74"/>
      <c r="Q138" s="79"/>
      <c r="R138" s="164"/>
    </row>
    <row r="139" spans="1:20" ht="25.9" customHeight="1" x14ac:dyDescent="0.25">
      <c r="A139" s="63">
        <v>136</v>
      </c>
      <c r="B139" s="166" t="s">
        <v>697</v>
      </c>
      <c r="C139" s="166" t="s">
        <v>694</v>
      </c>
      <c r="D139" s="166" t="s">
        <v>10</v>
      </c>
      <c r="E139" s="55">
        <f>Liepa!E44+Rugpjūtis!E60</f>
        <v>909.5</v>
      </c>
      <c r="F139" s="55">
        <f>Liepa!F44+Rugpjūtis!F60</f>
        <v>467</v>
      </c>
      <c r="G139" s="56">
        <v>5</v>
      </c>
      <c r="H139" s="167" t="s">
        <v>213</v>
      </c>
      <c r="I139" s="77" t="s">
        <v>599</v>
      </c>
      <c r="K139" s="84"/>
      <c r="N139" s="81"/>
      <c r="O139" s="81"/>
      <c r="Q139" s="81"/>
      <c r="R139" s="79"/>
      <c r="S139" s="79"/>
    </row>
    <row r="140" spans="1:20" s="5" customFormat="1" ht="26.1" customHeight="1" x14ac:dyDescent="0.2">
      <c r="A140" s="63">
        <v>137</v>
      </c>
      <c r="B140" s="166" t="s">
        <v>601</v>
      </c>
      <c r="C140" s="166" t="s">
        <v>602</v>
      </c>
      <c r="D140" s="166" t="s">
        <v>10</v>
      </c>
      <c r="E140" s="55">
        <f>Birželis!E27+Liepa!E55</f>
        <v>907</v>
      </c>
      <c r="F140" s="55">
        <f>Birželis!F27+Liepa!F55</f>
        <v>148</v>
      </c>
      <c r="G140" s="56">
        <v>1</v>
      </c>
      <c r="H140" s="167">
        <v>43196</v>
      </c>
      <c r="I140" s="57" t="s">
        <v>598</v>
      </c>
      <c r="M140" s="73"/>
      <c r="N140" s="73"/>
      <c r="P140" s="30"/>
      <c r="Q140" s="74"/>
    </row>
    <row r="141" spans="1:20" s="5" customFormat="1" ht="26.1" customHeight="1" x14ac:dyDescent="0.2">
      <c r="A141" s="63">
        <v>138</v>
      </c>
      <c r="B141" s="50" t="s">
        <v>357</v>
      </c>
      <c r="C141" s="50" t="s">
        <v>359</v>
      </c>
      <c r="D141" s="166" t="s">
        <v>70</v>
      </c>
      <c r="E141" s="52">
        <f>Birželis!E42+Liepa!E48+Rugpjūtis!E71</f>
        <v>760</v>
      </c>
      <c r="F141" s="52">
        <f>Birželis!F42+Liepa!F48+Rugpjūtis!F71</f>
        <v>180</v>
      </c>
      <c r="G141" s="52">
        <v>2</v>
      </c>
      <c r="H141" s="27" t="s">
        <v>647</v>
      </c>
      <c r="I141" s="57" t="s">
        <v>167</v>
      </c>
      <c r="N141" s="31"/>
      <c r="O141" s="30"/>
    </row>
    <row r="142" spans="1:20" s="164" customFormat="1" ht="26.1" customHeight="1" x14ac:dyDescent="0.25">
      <c r="A142" s="63">
        <v>139</v>
      </c>
      <c r="B142" s="29" t="s">
        <v>80</v>
      </c>
      <c r="C142" s="29" t="s">
        <v>81</v>
      </c>
      <c r="D142" s="33" t="s">
        <v>82</v>
      </c>
      <c r="E142" s="75">
        <f>Sausis!E47+Vasaris!E57+Birželis!E41</f>
        <v>747.61</v>
      </c>
      <c r="F142" s="75">
        <f>Sausis!F47+Vasaris!F57+Birželis!F41</f>
        <v>130</v>
      </c>
      <c r="G142" s="27" t="s">
        <v>95</v>
      </c>
      <c r="H142" s="27" t="s">
        <v>83</v>
      </c>
      <c r="I142" s="57" t="s">
        <v>84</v>
      </c>
      <c r="M142" s="5"/>
      <c r="N142" s="5"/>
      <c r="O142" s="5"/>
      <c r="P142" s="129"/>
      <c r="Q142" s="30"/>
      <c r="R142" s="74"/>
    </row>
    <row r="143" spans="1:20" s="5" customFormat="1" ht="26.1" customHeight="1" x14ac:dyDescent="0.25">
      <c r="A143" s="63">
        <v>140</v>
      </c>
      <c r="B143" s="29" t="s">
        <v>119</v>
      </c>
      <c r="C143" s="29" t="s">
        <v>118</v>
      </c>
      <c r="D143" s="33" t="s">
        <v>10</v>
      </c>
      <c r="E143" s="75">
        <f>Sausis!E54+Vasaris!E61+Liepa!E58</f>
        <v>717.52</v>
      </c>
      <c r="F143" s="75">
        <f>Sausis!F54+Vasaris!F61+Liepa!F58</f>
        <v>167</v>
      </c>
      <c r="G143" s="27" t="s">
        <v>95</v>
      </c>
      <c r="H143" s="27" t="s">
        <v>131</v>
      </c>
      <c r="I143" s="125" t="s">
        <v>17</v>
      </c>
      <c r="K143" s="164"/>
      <c r="L143" s="164"/>
      <c r="P143" s="129"/>
      <c r="Q143" s="30"/>
      <c r="R143" s="74"/>
    </row>
    <row r="144" spans="1:20" s="5" customFormat="1" ht="26.1" customHeight="1" x14ac:dyDescent="0.2">
      <c r="A144" s="63">
        <v>141</v>
      </c>
      <c r="B144" s="166" t="s">
        <v>746</v>
      </c>
      <c r="C144" s="166" t="s">
        <v>747</v>
      </c>
      <c r="D144" s="166" t="s">
        <v>70</v>
      </c>
      <c r="E144" s="55">
        <f>Sausis!E45+Kovas!E39</f>
        <v>711</v>
      </c>
      <c r="F144" s="55">
        <f>Sausis!F45+Kovas!F39</f>
        <v>281</v>
      </c>
      <c r="G144" s="56">
        <v>1</v>
      </c>
      <c r="H144" s="167" t="s">
        <v>748</v>
      </c>
      <c r="I144" s="77" t="s">
        <v>733</v>
      </c>
      <c r="L144" s="30"/>
      <c r="M144" s="30"/>
      <c r="O144" s="67"/>
      <c r="P144" s="188"/>
    </row>
    <row r="145" spans="1:24" s="5" customFormat="1" ht="26.1" customHeight="1" x14ac:dyDescent="0.2">
      <c r="A145" s="63">
        <v>142</v>
      </c>
      <c r="B145" s="29" t="s">
        <v>819</v>
      </c>
      <c r="C145" s="29" t="s">
        <v>818</v>
      </c>
      <c r="D145" s="33" t="s">
        <v>820</v>
      </c>
      <c r="E145" s="75">
        <f>Rugpjūtis!E52</f>
        <v>695.5</v>
      </c>
      <c r="F145" s="75">
        <f>Rugpjūtis!F52</f>
        <v>166</v>
      </c>
      <c r="G145" s="27" t="s">
        <v>272</v>
      </c>
      <c r="H145" s="27" t="s">
        <v>680</v>
      </c>
      <c r="I145" s="57" t="s">
        <v>350</v>
      </c>
      <c r="N145" s="31"/>
      <c r="O145" s="30"/>
    </row>
    <row r="146" spans="1:24" s="5" customFormat="1" ht="26.1" customHeight="1" x14ac:dyDescent="0.2">
      <c r="A146" s="63">
        <v>143</v>
      </c>
      <c r="B146" s="166" t="s">
        <v>734</v>
      </c>
      <c r="C146" s="166" t="s">
        <v>735</v>
      </c>
      <c r="D146" s="166" t="s">
        <v>736</v>
      </c>
      <c r="E146" s="55">
        <f>Sausis!E53+Vasaris!E54</f>
        <v>684</v>
      </c>
      <c r="F146" s="55">
        <f>Sausis!F53+Vasaris!F54</f>
        <v>281</v>
      </c>
      <c r="G146" s="56">
        <v>1</v>
      </c>
      <c r="H146" s="167" t="s">
        <v>737</v>
      </c>
      <c r="I146" s="77" t="s">
        <v>733</v>
      </c>
      <c r="J146" s="67"/>
    </row>
    <row r="147" spans="1:24" s="5" customFormat="1" ht="26.1" customHeight="1" x14ac:dyDescent="0.25">
      <c r="A147" s="63">
        <v>144</v>
      </c>
      <c r="B147" s="50" t="s">
        <v>643</v>
      </c>
      <c r="C147" s="50" t="s">
        <v>644</v>
      </c>
      <c r="D147" s="33" t="s">
        <v>645</v>
      </c>
      <c r="E147" s="75">
        <f>Birželis!E21</f>
        <v>636</v>
      </c>
      <c r="F147" s="75">
        <f>Birželis!F21</f>
        <v>96</v>
      </c>
      <c r="G147" s="52">
        <v>1</v>
      </c>
      <c r="H147" s="32" t="s">
        <v>530</v>
      </c>
      <c r="I147" s="45" t="s">
        <v>67</v>
      </c>
      <c r="L147" s="164"/>
      <c r="M147" s="164"/>
      <c r="N147" s="164"/>
      <c r="Q147" s="164"/>
      <c r="R147" s="168"/>
      <c r="W147" s="177"/>
    </row>
    <row r="148" spans="1:24" s="168" customFormat="1" ht="26.1" customHeight="1" x14ac:dyDescent="0.2">
      <c r="A148" s="63">
        <v>145</v>
      </c>
      <c r="B148" s="33" t="s">
        <v>442</v>
      </c>
      <c r="C148" s="33" t="s">
        <v>443</v>
      </c>
      <c r="D148" s="33" t="s">
        <v>444</v>
      </c>
      <c r="E148" s="41">
        <f>Birželis!E25+Liepa!E66</f>
        <v>621.5</v>
      </c>
      <c r="F148" s="41">
        <f>Birželis!F25+Liepa!F66</f>
        <v>149</v>
      </c>
      <c r="G148" s="41">
        <v>3</v>
      </c>
      <c r="H148" s="27" t="s">
        <v>647</v>
      </c>
      <c r="I148" s="57" t="s">
        <v>167</v>
      </c>
      <c r="J148" s="187"/>
    </row>
    <row r="149" spans="1:24" s="5" customFormat="1" ht="26.1" customHeight="1" x14ac:dyDescent="0.2">
      <c r="A149" s="63">
        <v>146</v>
      </c>
      <c r="B149" s="184" t="s">
        <v>730</v>
      </c>
      <c r="C149" s="185" t="s">
        <v>731</v>
      </c>
      <c r="D149" s="185" t="s">
        <v>732</v>
      </c>
      <c r="E149" s="55">
        <f>Sausis!E52+Kovas!E37</f>
        <v>620</v>
      </c>
      <c r="F149" s="55">
        <f>Sausis!F52+Kovas!F37</f>
        <v>151</v>
      </c>
      <c r="G149" s="186">
        <v>1</v>
      </c>
      <c r="H149" s="165" t="s">
        <v>566</v>
      </c>
      <c r="I149" s="77" t="s">
        <v>733</v>
      </c>
      <c r="J149" s="67"/>
    </row>
    <row r="150" spans="1:24" s="5" customFormat="1" ht="26.1" customHeight="1" x14ac:dyDescent="0.2">
      <c r="A150" s="63">
        <v>147</v>
      </c>
      <c r="B150" s="50" t="s">
        <v>329</v>
      </c>
      <c r="C150" s="50" t="s">
        <v>330</v>
      </c>
      <c r="D150" s="166" t="s">
        <v>252</v>
      </c>
      <c r="E150" s="52">
        <f>Birželis!E23</f>
        <v>560.1</v>
      </c>
      <c r="F150" s="52">
        <f>Birželis!F23</f>
        <v>146</v>
      </c>
      <c r="G150" s="52">
        <v>1</v>
      </c>
      <c r="H150" s="27" t="s">
        <v>647</v>
      </c>
      <c r="I150" s="57" t="s">
        <v>167</v>
      </c>
      <c r="O150" s="31"/>
      <c r="P150" s="30"/>
    </row>
    <row r="151" spans="1:24" s="5" customFormat="1" ht="26.1" customHeight="1" x14ac:dyDescent="0.2">
      <c r="A151" s="63">
        <v>148</v>
      </c>
      <c r="B151" s="33" t="s">
        <v>605</v>
      </c>
      <c r="C151" s="33" t="s">
        <v>606</v>
      </c>
      <c r="D151" s="33" t="s">
        <v>607</v>
      </c>
      <c r="E151" s="41">
        <f>Birželis!E24</f>
        <v>552.1</v>
      </c>
      <c r="F151" s="41">
        <f>Birželis!F24</f>
        <v>112</v>
      </c>
      <c r="G151" s="41">
        <v>7</v>
      </c>
      <c r="H151" s="37">
        <v>43406</v>
      </c>
      <c r="I151" s="57" t="s">
        <v>608</v>
      </c>
      <c r="J151" s="67"/>
      <c r="L151" s="31"/>
    </row>
    <row r="152" spans="1:24" s="5" customFormat="1" ht="26.1" customHeight="1" x14ac:dyDescent="0.2">
      <c r="A152" s="63">
        <v>149</v>
      </c>
      <c r="B152" s="33" t="s">
        <v>407</v>
      </c>
      <c r="C152" s="33" t="s">
        <v>408</v>
      </c>
      <c r="D152" s="33" t="s">
        <v>70</v>
      </c>
      <c r="E152" s="52">
        <f>Birželis!E43+Liepa!E54</f>
        <v>528</v>
      </c>
      <c r="F152" s="52">
        <f>Birželis!F43+Liepa!F54</f>
        <v>123</v>
      </c>
      <c r="G152" s="27" t="s">
        <v>95</v>
      </c>
      <c r="H152" s="27" t="s">
        <v>647</v>
      </c>
      <c r="I152" s="57" t="s">
        <v>167</v>
      </c>
      <c r="O152" s="31"/>
      <c r="P152" s="30"/>
    </row>
    <row r="153" spans="1:24" s="5" customFormat="1" ht="26.1" customHeight="1" x14ac:dyDescent="0.25">
      <c r="A153" s="63">
        <v>150</v>
      </c>
      <c r="B153" s="166" t="s">
        <v>742</v>
      </c>
      <c r="C153" s="166" t="s">
        <v>743</v>
      </c>
      <c r="D153" s="166" t="s">
        <v>744</v>
      </c>
      <c r="E153" s="55">
        <f>Sausis!E57+Vasaris!E55</f>
        <v>506</v>
      </c>
      <c r="F153" s="55">
        <f>Sausis!F57+Vasaris!F55</f>
        <v>196</v>
      </c>
      <c r="G153" s="56">
        <v>1</v>
      </c>
      <c r="H153" s="167" t="s">
        <v>745</v>
      </c>
      <c r="I153" s="77" t="s">
        <v>733</v>
      </c>
      <c r="J153" s="164"/>
      <c r="K153" s="164"/>
      <c r="L153" s="164"/>
      <c r="M153" s="164"/>
      <c r="N153" s="164"/>
      <c r="O153" s="164"/>
      <c r="P153" s="164"/>
      <c r="Q153" s="164"/>
      <c r="R153" s="164"/>
    </row>
    <row r="154" spans="1:24" s="5" customFormat="1" ht="26.1" customHeight="1" x14ac:dyDescent="0.2">
      <c r="A154" s="63">
        <v>151</v>
      </c>
      <c r="B154" s="29" t="s">
        <v>619</v>
      </c>
      <c r="C154" s="29" t="s">
        <v>618</v>
      </c>
      <c r="D154" s="33" t="s">
        <v>10</v>
      </c>
      <c r="E154" s="55">
        <f>Birželis!E28</f>
        <v>500</v>
      </c>
      <c r="F154" s="55">
        <f>Birželis!F28</f>
        <v>87</v>
      </c>
      <c r="G154" s="27" t="s">
        <v>85</v>
      </c>
      <c r="H154" s="27" t="s">
        <v>628</v>
      </c>
      <c r="I154" s="57" t="s">
        <v>84</v>
      </c>
      <c r="L154" s="30"/>
      <c r="M154" s="30"/>
      <c r="O154" s="188"/>
      <c r="P154" s="67"/>
    </row>
    <row r="155" spans="1:24" s="46" customFormat="1" ht="26.1" customHeight="1" x14ac:dyDescent="0.25">
      <c r="A155" s="63">
        <v>152</v>
      </c>
      <c r="B155" s="33" t="s">
        <v>635</v>
      </c>
      <c r="C155" s="33" t="s">
        <v>636</v>
      </c>
      <c r="D155" s="33" t="s">
        <v>637</v>
      </c>
      <c r="E155" s="75">
        <f>Birželis!E52+Liepa!E52</f>
        <v>463</v>
      </c>
      <c r="F155" s="75">
        <f>Birželis!F52+Liepa!F52</f>
        <v>125</v>
      </c>
      <c r="G155" s="41">
        <v>1</v>
      </c>
      <c r="H155" s="176" t="s">
        <v>638</v>
      </c>
      <c r="I155" s="57" t="s">
        <v>52</v>
      </c>
      <c r="J155" s="47"/>
      <c r="K155"/>
      <c r="L155"/>
      <c r="M155" s="5"/>
      <c r="N155" s="5"/>
      <c r="O155"/>
      <c r="P155" s="5"/>
      <c r="Q155" s="5"/>
    </row>
    <row r="156" spans="1:24" s="5" customFormat="1" ht="26.1" customHeight="1" x14ac:dyDescent="0.2">
      <c r="A156" s="63">
        <v>153</v>
      </c>
      <c r="B156" s="29" t="s">
        <v>370</v>
      </c>
      <c r="C156" s="29" t="s">
        <v>371</v>
      </c>
      <c r="D156" s="33" t="s">
        <v>372</v>
      </c>
      <c r="E156" s="75">
        <f>Birželis!E39+Liepa!E60</f>
        <v>416.7</v>
      </c>
      <c r="F156" s="75">
        <f>Birželis!F39+Liepa!F60</f>
        <v>102</v>
      </c>
      <c r="G156" s="27" t="s">
        <v>95</v>
      </c>
      <c r="H156" s="27" t="s">
        <v>647</v>
      </c>
      <c r="I156" s="57" t="s">
        <v>167</v>
      </c>
      <c r="O156" s="30"/>
      <c r="P156" s="31"/>
    </row>
    <row r="157" spans="1:24" s="5" customFormat="1" ht="26.1" customHeight="1" x14ac:dyDescent="0.2">
      <c r="A157" s="63">
        <v>154</v>
      </c>
      <c r="B157" s="33" t="s">
        <v>419</v>
      </c>
      <c r="C157" s="33" t="s">
        <v>420</v>
      </c>
      <c r="D157" s="33" t="s">
        <v>70</v>
      </c>
      <c r="E157" s="41">
        <f>Birželis!E31</f>
        <v>414.6</v>
      </c>
      <c r="F157" s="41">
        <f>Birželis!F31</f>
        <v>121</v>
      </c>
      <c r="G157" s="41">
        <v>4</v>
      </c>
      <c r="H157" s="27" t="s">
        <v>647</v>
      </c>
      <c r="I157" s="57" t="s">
        <v>167</v>
      </c>
      <c r="K157" s="73"/>
      <c r="M157" s="30"/>
      <c r="N157" s="74"/>
    </row>
    <row r="158" spans="1:24" s="5" customFormat="1" ht="26.1" customHeight="1" x14ac:dyDescent="0.2">
      <c r="A158" s="63">
        <v>155</v>
      </c>
      <c r="B158" s="33" t="s">
        <v>268</v>
      </c>
      <c r="C158" s="33" t="s">
        <v>268</v>
      </c>
      <c r="D158" s="33" t="s">
        <v>26</v>
      </c>
      <c r="E158" s="41">
        <f>Vasaris!E56</f>
        <v>404</v>
      </c>
      <c r="F158" s="41">
        <f>Vasaris!F56</f>
        <v>202</v>
      </c>
      <c r="G158" s="41">
        <v>2</v>
      </c>
      <c r="H158" s="37">
        <v>41544</v>
      </c>
      <c r="I158" s="57" t="s">
        <v>269</v>
      </c>
      <c r="J158" s="46"/>
      <c r="K158" s="46"/>
      <c r="L158" s="46"/>
      <c r="M158" s="46"/>
      <c r="N158" s="46"/>
      <c r="P158" s="31"/>
    </row>
    <row r="159" spans="1:24" s="5" customFormat="1" ht="26.1" customHeight="1" x14ac:dyDescent="0.2">
      <c r="A159" s="63">
        <v>156</v>
      </c>
      <c r="B159" s="166" t="s">
        <v>155</v>
      </c>
      <c r="C159" s="166" t="s">
        <v>156</v>
      </c>
      <c r="D159" s="166" t="s">
        <v>121</v>
      </c>
      <c r="E159" s="75">
        <f>Sausis!E46</f>
        <v>324</v>
      </c>
      <c r="F159" s="75">
        <f>Sausis!F46</f>
        <v>60</v>
      </c>
      <c r="G159" s="56">
        <v>1</v>
      </c>
      <c r="H159" s="167">
        <v>43168</v>
      </c>
      <c r="I159" s="77" t="s">
        <v>24</v>
      </c>
      <c r="M159" s="31"/>
      <c r="N159" s="30"/>
      <c r="P159" s="31"/>
    </row>
    <row r="160" spans="1:24" s="5" customFormat="1" ht="26.1" customHeight="1" x14ac:dyDescent="0.2">
      <c r="A160" s="63">
        <v>157</v>
      </c>
      <c r="B160" s="50" t="s">
        <v>373</v>
      </c>
      <c r="C160" s="50" t="s">
        <v>374</v>
      </c>
      <c r="D160" s="33" t="s">
        <v>365</v>
      </c>
      <c r="E160" s="52">
        <f>Birželis!E35</f>
        <v>322</v>
      </c>
      <c r="F160" s="52">
        <f>Birželis!F35</f>
        <v>67</v>
      </c>
      <c r="G160" s="52">
        <v>1</v>
      </c>
      <c r="H160" s="32" t="s">
        <v>646</v>
      </c>
      <c r="I160" s="45" t="s">
        <v>67</v>
      </c>
      <c r="S160" s="168"/>
      <c r="X160" s="177"/>
    </row>
    <row r="161" spans="1:24" s="46" customFormat="1" ht="26.1" customHeight="1" x14ac:dyDescent="0.2">
      <c r="A161" s="63">
        <v>158</v>
      </c>
      <c r="B161" s="184" t="s">
        <v>754</v>
      </c>
      <c r="C161" s="185" t="s">
        <v>755</v>
      </c>
      <c r="D161" s="185" t="s">
        <v>756</v>
      </c>
      <c r="E161" s="55">
        <f>Vasaris!E58</f>
        <v>318</v>
      </c>
      <c r="F161" s="55">
        <f>Vasaris!F58</f>
        <v>159</v>
      </c>
      <c r="G161" s="186">
        <v>1</v>
      </c>
      <c r="H161" s="165">
        <v>42301</v>
      </c>
      <c r="I161" s="77" t="s">
        <v>733</v>
      </c>
    </row>
    <row r="162" spans="1:24" s="168" customFormat="1" ht="26.1" customHeight="1" x14ac:dyDescent="0.2">
      <c r="A162" s="63">
        <v>159</v>
      </c>
      <c r="B162" s="29" t="s">
        <v>821</v>
      </c>
      <c r="C162" s="29" t="s">
        <v>822</v>
      </c>
      <c r="D162" s="33" t="s">
        <v>823</v>
      </c>
      <c r="E162" s="75">
        <f>Rugpjūtis!E58</f>
        <v>307</v>
      </c>
      <c r="F162" s="75">
        <f>Rugpjūtis!F58</f>
        <v>70</v>
      </c>
      <c r="G162" s="27" t="s">
        <v>237</v>
      </c>
      <c r="H162" s="27" t="s">
        <v>774</v>
      </c>
      <c r="I162" s="57" t="s">
        <v>350</v>
      </c>
    </row>
    <row r="163" spans="1:24" s="5" customFormat="1" ht="26.1" customHeight="1" x14ac:dyDescent="0.2">
      <c r="A163" s="63">
        <v>160</v>
      </c>
      <c r="B163" s="166" t="s">
        <v>749</v>
      </c>
      <c r="C163" s="166" t="s">
        <v>750</v>
      </c>
      <c r="D163" s="166" t="s">
        <v>74</v>
      </c>
      <c r="E163" s="55">
        <f>Sausis!E56+Vasaris!E63</f>
        <v>300</v>
      </c>
      <c r="F163" s="55">
        <f>Sausis!F56+Vasaris!F63</f>
        <v>100</v>
      </c>
      <c r="G163" s="56">
        <v>1</v>
      </c>
      <c r="H163" s="167">
        <v>42654</v>
      </c>
      <c r="I163" s="77" t="s">
        <v>733</v>
      </c>
    </row>
    <row r="164" spans="1:24" s="5" customFormat="1" ht="26.1" customHeight="1" x14ac:dyDescent="0.2">
      <c r="A164" s="63">
        <v>161</v>
      </c>
      <c r="B164" s="33" t="s">
        <v>188</v>
      </c>
      <c r="C164" s="33" t="s">
        <v>197</v>
      </c>
      <c r="D164" s="33" t="s">
        <v>198</v>
      </c>
      <c r="E164" s="41">
        <f>Vasaris!E64+Kovas!E47</f>
        <v>298</v>
      </c>
      <c r="F164" s="41">
        <f>Vasaris!F64+Kovas!F47</f>
        <v>151</v>
      </c>
      <c r="G164" s="41">
        <v>1</v>
      </c>
      <c r="H164" s="37">
        <v>43385</v>
      </c>
      <c r="I164" s="57" t="s">
        <v>34</v>
      </c>
      <c r="J164" s="67"/>
    </row>
    <row r="165" spans="1:24" s="5" customFormat="1" ht="26.1" customHeight="1" x14ac:dyDescent="0.2">
      <c r="A165" s="63">
        <v>162</v>
      </c>
      <c r="B165" s="166" t="s">
        <v>738</v>
      </c>
      <c r="C165" s="166" t="s">
        <v>739</v>
      </c>
      <c r="D165" s="166" t="s">
        <v>740</v>
      </c>
      <c r="E165" s="55">
        <f>Vasaris!E60</f>
        <v>289</v>
      </c>
      <c r="F165" s="55">
        <f>Vasaris!F60</f>
        <v>119</v>
      </c>
      <c r="G165" s="56">
        <v>1</v>
      </c>
      <c r="H165" s="167" t="s">
        <v>741</v>
      </c>
      <c r="I165" s="77" t="s">
        <v>733</v>
      </c>
    </row>
    <row r="166" spans="1:24" s="46" customFormat="1" ht="26.1" customHeight="1" x14ac:dyDescent="0.2">
      <c r="A166" s="63">
        <v>163</v>
      </c>
      <c r="B166" s="29" t="s">
        <v>129</v>
      </c>
      <c r="C166" s="29" t="s">
        <v>117</v>
      </c>
      <c r="D166" s="33" t="s">
        <v>70</v>
      </c>
      <c r="E166" s="75">
        <f>Sausis!E48</f>
        <v>270</v>
      </c>
      <c r="F166" s="75">
        <f>Sausis!F48</f>
        <v>45</v>
      </c>
      <c r="G166" s="27" t="s">
        <v>95</v>
      </c>
      <c r="H166" s="27" t="s">
        <v>130</v>
      </c>
      <c r="I166" s="57" t="s">
        <v>34</v>
      </c>
    </row>
    <row r="167" spans="1:24" s="5" customFormat="1" ht="26.1" customHeight="1" x14ac:dyDescent="0.2">
      <c r="A167" s="63">
        <v>164</v>
      </c>
      <c r="B167" s="29" t="s">
        <v>89</v>
      </c>
      <c r="C167" s="29" t="s">
        <v>90</v>
      </c>
      <c r="D167" s="33" t="s">
        <v>30</v>
      </c>
      <c r="E167" s="75">
        <f>Sausis!E49</f>
        <v>270</v>
      </c>
      <c r="F167" s="75">
        <f>Sausis!F49</f>
        <v>45</v>
      </c>
      <c r="G167" s="27" t="s">
        <v>95</v>
      </c>
      <c r="H167" s="27" t="s">
        <v>16</v>
      </c>
      <c r="I167" s="57" t="s">
        <v>34</v>
      </c>
      <c r="J167" s="31"/>
    </row>
    <row r="168" spans="1:24" ht="26.1" customHeight="1" x14ac:dyDescent="0.25">
      <c r="A168" s="63">
        <v>165</v>
      </c>
      <c r="B168" s="29" t="s">
        <v>667</v>
      </c>
      <c r="C168" s="29" t="s">
        <v>666</v>
      </c>
      <c r="D168" s="33" t="s">
        <v>10</v>
      </c>
      <c r="E168" s="75">
        <f>Liepa!E59</f>
        <v>265.5</v>
      </c>
      <c r="F168" s="75">
        <f>Liepa!F59</f>
        <v>59</v>
      </c>
      <c r="G168" s="27" t="s">
        <v>95</v>
      </c>
      <c r="H168" s="27" t="s">
        <v>682</v>
      </c>
      <c r="I168" s="57" t="s">
        <v>84</v>
      </c>
      <c r="K168" s="78"/>
      <c r="M168" s="79"/>
      <c r="N168" s="46"/>
    </row>
    <row r="169" spans="1:24" s="164" customFormat="1" ht="26.1" customHeight="1" x14ac:dyDescent="0.25">
      <c r="A169" s="63">
        <v>166</v>
      </c>
      <c r="B169" s="29" t="s">
        <v>285</v>
      </c>
      <c r="C169" s="29" t="s">
        <v>285</v>
      </c>
      <c r="D169" s="33" t="s">
        <v>26</v>
      </c>
      <c r="E169" s="75">
        <f>Kovas!E42</f>
        <v>244</v>
      </c>
      <c r="F169" s="75">
        <f>Kovas!F42</f>
        <v>61</v>
      </c>
      <c r="G169" s="27" t="s">
        <v>95</v>
      </c>
      <c r="H169" s="27" t="s">
        <v>201</v>
      </c>
      <c r="I169" s="57" t="s">
        <v>34</v>
      </c>
      <c r="J169" s="84"/>
      <c r="P169" s="5"/>
    </row>
    <row r="170" spans="1:24" s="164" customFormat="1" ht="26.1" customHeight="1" x14ac:dyDescent="0.25">
      <c r="A170" s="63">
        <v>167</v>
      </c>
      <c r="B170" s="29" t="s">
        <v>191</v>
      </c>
      <c r="C170" s="29" t="s">
        <v>200</v>
      </c>
      <c r="D170" s="33" t="s">
        <v>10</v>
      </c>
      <c r="E170" s="55">
        <f>Vasaris!E68+Birželis!E36</f>
        <v>232.7</v>
      </c>
      <c r="F170" s="55">
        <f>Vasaris!F68+Birželis!F36</f>
        <v>36</v>
      </c>
      <c r="G170" s="27" t="s">
        <v>95</v>
      </c>
      <c r="H170" s="27" t="s">
        <v>201</v>
      </c>
      <c r="I170" s="57" t="s">
        <v>84</v>
      </c>
      <c r="P170" s="5"/>
    </row>
    <row r="171" spans="1:24" s="5" customFormat="1" ht="26.1" customHeight="1" x14ac:dyDescent="0.25">
      <c r="A171" s="63">
        <v>168</v>
      </c>
      <c r="B171" s="33" t="s">
        <v>64</v>
      </c>
      <c r="C171" s="33" t="s">
        <v>65</v>
      </c>
      <c r="D171" s="33" t="s">
        <v>66</v>
      </c>
      <c r="E171" s="75">
        <f>Sausis!E50</f>
        <v>220</v>
      </c>
      <c r="F171" s="75">
        <f>Sausis!F50</f>
        <v>49</v>
      </c>
      <c r="G171" s="41">
        <v>2</v>
      </c>
      <c r="H171" s="37" t="s">
        <v>39</v>
      </c>
      <c r="I171" s="53" t="s">
        <v>67</v>
      </c>
      <c r="J171" s="164"/>
      <c r="K171" s="164"/>
      <c r="L171" s="164"/>
      <c r="M171" s="164"/>
      <c r="N171" s="164"/>
      <c r="O171" s="164"/>
    </row>
    <row r="172" spans="1:24" s="5" customFormat="1" ht="26.1" customHeight="1" x14ac:dyDescent="0.25">
      <c r="A172" s="63">
        <v>169</v>
      </c>
      <c r="B172" s="33" t="s">
        <v>270</v>
      </c>
      <c r="C172" s="33" t="s">
        <v>270</v>
      </c>
      <c r="D172" s="33" t="s">
        <v>26</v>
      </c>
      <c r="E172" s="41">
        <f>Vasaris!E62</f>
        <v>210</v>
      </c>
      <c r="F172" s="41">
        <f>Vasaris!F62</f>
        <v>69</v>
      </c>
      <c r="G172" s="41">
        <v>2</v>
      </c>
      <c r="H172" s="37">
        <v>43189</v>
      </c>
      <c r="I172" s="45" t="s">
        <v>271</v>
      </c>
      <c r="K172" s="164"/>
      <c r="L172" s="164"/>
      <c r="P172" s="168"/>
      <c r="X172" s="177"/>
    </row>
    <row r="173" spans="1:24" s="168" customFormat="1" ht="24.75" customHeight="1" x14ac:dyDescent="0.25">
      <c r="A173" s="63">
        <v>170</v>
      </c>
      <c r="B173" s="50" t="s">
        <v>92</v>
      </c>
      <c r="C173" s="50" t="s">
        <v>93</v>
      </c>
      <c r="D173" s="33" t="s">
        <v>30</v>
      </c>
      <c r="E173" s="75">
        <f>Sausis!E51</f>
        <v>199</v>
      </c>
      <c r="F173" s="75">
        <f>Sausis!F51</f>
        <v>32</v>
      </c>
      <c r="G173" s="52">
        <v>2</v>
      </c>
      <c r="H173" s="32" t="s">
        <v>94</v>
      </c>
      <c r="I173" s="45" t="s">
        <v>67</v>
      </c>
      <c r="J173" s="5"/>
      <c r="K173" s="81"/>
      <c r="L173" s="164"/>
      <c r="M173" s="164"/>
      <c r="N173" s="164"/>
      <c r="O173" s="164"/>
      <c r="P173" s="5"/>
    </row>
    <row r="174" spans="1:24" ht="26.1" customHeight="1" x14ac:dyDescent="0.25">
      <c r="A174" s="63">
        <v>171</v>
      </c>
      <c r="B174" s="33" t="s">
        <v>812</v>
      </c>
      <c r="C174" s="33" t="s">
        <v>446</v>
      </c>
      <c r="D174" s="33" t="s">
        <v>70</v>
      </c>
      <c r="E174" s="41">
        <f>Rugpjūtis!E63</f>
        <v>175</v>
      </c>
      <c r="F174" s="41">
        <f>Rugpjūtis!F63</f>
        <v>42</v>
      </c>
      <c r="G174" s="41">
        <v>1</v>
      </c>
      <c r="H174" s="27" t="s">
        <v>680</v>
      </c>
      <c r="I174" s="57" t="s">
        <v>167</v>
      </c>
      <c r="K174" s="78"/>
      <c r="M174" s="79"/>
      <c r="N174" s="46"/>
    </row>
    <row r="175" spans="1:24" s="46" customFormat="1" ht="26.1" customHeight="1" x14ac:dyDescent="0.2">
      <c r="A175" s="63">
        <v>172</v>
      </c>
      <c r="B175" s="33" t="s">
        <v>412</v>
      </c>
      <c r="C175" s="33" t="s">
        <v>413</v>
      </c>
      <c r="D175" s="33" t="s">
        <v>414</v>
      </c>
      <c r="E175" s="41">
        <f>Birželis!E49+Rugpjūtis!E68</f>
        <v>173.5</v>
      </c>
      <c r="F175" s="41">
        <f>Birželis!F49+Rugpjūtis!F68</f>
        <v>53</v>
      </c>
      <c r="G175" s="41">
        <v>2</v>
      </c>
      <c r="H175" s="27" t="s">
        <v>656</v>
      </c>
      <c r="I175" s="57" t="s">
        <v>167</v>
      </c>
      <c r="J175" s="47"/>
      <c r="K175" s="47"/>
      <c r="L175" s="48"/>
      <c r="M175" s="47"/>
      <c r="O175" s="47"/>
      <c r="P175" s="48"/>
      <c r="Q175" s="47"/>
      <c r="R175" s="86"/>
    </row>
    <row r="176" spans="1:24" s="46" customFormat="1" ht="26.1" customHeight="1" x14ac:dyDescent="0.2">
      <c r="A176" s="63">
        <v>173</v>
      </c>
      <c r="B176" s="29" t="s">
        <v>669</v>
      </c>
      <c r="C176" s="29" t="s">
        <v>668</v>
      </c>
      <c r="D176" s="33" t="s">
        <v>10</v>
      </c>
      <c r="E176" s="75">
        <f>Liepa!E64</f>
        <v>148</v>
      </c>
      <c r="F176" s="75">
        <f>Liepa!F64</f>
        <v>75</v>
      </c>
      <c r="G176" s="27" t="s">
        <v>95</v>
      </c>
      <c r="H176" s="27" t="s">
        <v>683</v>
      </c>
      <c r="I176" s="57" t="s">
        <v>84</v>
      </c>
      <c r="J176" s="47"/>
      <c r="K176" s="47"/>
      <c r="L176" s="48"/>
      <c r="M176" s="47"/>
      <c r="O176" s="47"/>
      <c r="P176" s="48"/>
      <c r="Q176" s="47"/>
      <c r="R176" s="86"/>
    </row>
    <row r="177" spans="1:18" s="46" customFormat="1" ht="26.1" customHeight="1" x14ac:dyDescent="0.2">
      <c r="A177" s="63">
        <v>174</v>
      </c>
      <c r="B177" s="29" t="s">
        <v>771</v>
      </c>
      <c r="C177" s="29" t="s">
        <v>505</v>
      </c>
      <c r="D177" s="33" t="s">
        <v>507</v>
      </c>
      <c r="E177" s="75">
        <f>Rugpjūtis!E67</f>
        <v>142</v>
      </c>
      <c r="F177" s="75">
        <f>Rugpjūtis!F67</f>
        <v>71</v>
      </c>
      <c r="G177" s="27" t="s">
        <v>95</v>
      </c>
      <c r="H177" s="27" t="s">
        <v>506</v>
      </c>
      <c r="I177" s="57" t="s">
        <v>34</v>
      </c>
      <c r="J177" s="47"/>
      <c r="K177" s="47"/>
      <c r="L177" s="48"/>
      <c r="M177" s="47"/>
      <c r="O177" s="47"/>
      <c r="P177" s="48"/>
      <c r="Q177" s="47"/>
      <c r="R177" s="86"/>
    </row>
    <row r="178" spans="1:18" s="5" customFormat="1" ht="26.1" customHeight="1" x14ac:dyDescent="0.2">
      <c r="A178" s="63">
        <v>175</v>
      </c>
      <c r="B178" s="29" t="s">
        <v>537</v>
      </c>
      <c r="C178" s="29" t="s">
        <v>670</v>
      </c>
      <c r="D178" s="33" t="s">
        <v>10</v>
      </c>
      <c r="E178" s="75">
        <f>Liepa!E65</f>
        <v>131</v>
      </c>
      <c r="F178" s="75">
        <f>Liepa!F65</f>
        <v>67</v>
      </c>
      <c r="G178" s="27" t="s">
        <v>237</v>
      </c>
      <c r="H178" s="27" t="s">
        <v>565</v>
      </c>
      <c r="I178" s="57" t="s">
        <v>34</v>
      </c>
    </row>
    <row r="179" spans="1:18" s="5" customFormat="1" ht="26.1" customHeight="1" x14ac:dyDescent="0.2">
      <c r="A179" s="63">
        <v>176</v>
      </c>
      <c r="B179" s="33" t="s">
        <v>157</v>
      </c>
      <c r="C179" s="33" t="s">
        <v>157</v>
      </c>
      <c r="D179" s="33" t="s">
        <v>30</v>
      </c>
      <c r="E179" s="75">
        <f>Sausis!E55</f>
        <v>122.34</v>
      </c>
      <c r="F179" s="75">
        <f>Sausis!F55</f>
        <v>21</v>
      </c>
      <c r="G179" s="41">
        <v>1</v>
      </c>
      <c r="H179" s="37" t="s">
        <v>158</v>
      </c>
      <c r="I179" s="57" t="s">
        <v>159</v>
      </c>
    </row>
    <row r="180" spans="1:18" s="5" customFormat="1" ht="26.1" customHeight="1" x14ac:dyDescent="0.2">
      <c r="A180" s="63">
        <v>177</v>
      </c>
      <c r="B180" s="29" t="s">
        <v>311</v>
      </c>
      <c r="C180" s="29" t="s">
        <v>312</v>
      </c>
      <c r="D180" s="33" t="s">
        <v>313</v>
      </c>
      <c r="E180" s="41">
        <f>Birželis!E56+Liepa!E67</f>
        <v>117</v>
      </c>
      <c r="F180" s="41">
        <f>Birželis!F56+Liepa!F67</f>
        <v>45</v>
      </c>
      <c r="G180" s="27" t="s">
        <v>85</v>
      </c>
      <c r="H180" s="27" t="s">
        <v>654</v>
      </c>
      <c r="I180" s="57" t="s">
        <v>167</v>
      </c>
    </row>
    <row r="181" spans="1:18" s="5" customFormat="1" ht="26.1" customHeight="1" x14ac:dyDescent="0.2">
      <c r="A181" s="63">
        <v>178</v>
      </c>
      <c r="B181" s="29" t="s">
        <v>621</v>
      </c>
      <c r="C181" s="29" t="s">
        <v>372</v>
      </c>
      <c r="D181" s="33" t="s">
        <v>10</v>
      </c>
      <c r="E181" s="52">
        <f>Birželis!E44</f>
        <v>82</v>
      </c>
      <c r="F181" s="52">
        <f>Birželis!F44</f>
        <v>13</v>
      </c>
      <c r="G181" s="27" t="s">
        <v>95</v>
      </c>
      <c r="H181" s="27" t="s">
        <v>631</v>
      </c>
      <c r="I181" s="57" t="s">
        <v>84</v>
      </c>
    </row>
    <row r="182" spans="1:18" s="5" customFormat="1" ht="26.1" customHeight="1" x14ac:dyDescent="0.2">
      <c r="A182" s="63">
        <v>179</v>
      </c>
      <c r="B182" s="29" t="s">
        <v>190</v>
      </c>
      <c r="C182" s="29" t="s">
        <v>189</v>
      </c>
      <c r="D182" s="33" t="s">
        <v>10</v>
      </c>
      <c r="E182" s="55">
        <f>Vasaris!E67</f>
        <v>76.7</v>
      </c>
      <c r="F182" s="55">
        <f>Vasaris!F67</f>
        <v>12</v>
      </c>
      <c r="G182" s="27" t="s">
        <v>95</v>
      </c>
      <c r="H182" s="27" t="s">
        <v>199</v>
      </c>
      <c r="I182" s="57" t="s">
        <v>84</v>
      </c>
    </row>
    <row r="183" spans="1:18" s="5" customFormat="1" ht="26.1" customHeight="1" x14ac:dyDescent="0.2">
      <c r="A183" s="63">
        <v>180</v>
      </c>
      <c r="B183" s="166" t="s">
        <v>751</v>
      </c>
      <c r="C183" s="166" t="s">
        <v>752</v>
      </c>
      <c r="D183" s="166" t="s">
        <v>753</v>
      </c>
      <c r="E183" s="55">
        <f>Sausis!E58</f>
        <v>75</v>
      </c>
      <c r="F183" s="55">
        <f>Sausis!F58</f>
        <v>25</v>
      </c>
      <c r="G183" s="56">
        <v>1</v>
      </c>
      <c r="H183" s="167">
        <v>42030</v>
      </c>
      <c r="I183" s="77" t="s">
        <v>733</v>
      </c>
    </row>
    <row r="184" spans="1:18" s="5" customFormat="1" ht="26.1" customHeight="1" x14ac:dyDescent="0.2">
      <c r="A184" s="63">
        <v>181</v>
      </c>
      <c r="B184" s="29" t="s">
        <v>728</v>
      </c>
      <c r="C184" s="29" t="s">
        <v>729</v>
      </c>
      <c r="D184" s="33" t="s">
        <v>70</v>
      </c>
      <c r="E184" s="75">
        <f>Liepa!E69</f>
        <v>74</v>
      </c>
      <c r="F184" s="75">
        <f>Liepa!F69</f>
        <v>23</v>
      </c>
      <c r="G184" s="27" t="s">
        <v>95</v>
      </c>
      <c r="H184" s="27" t="s">
        <v>689</v>
      </c>
      <c r="I184" s="57" t="s">
        <v>167</v>
      </c>
    </row>
    <row r="185" spans="1:18" s="5" customFormat="1" ht="26.1" customHeight="1" x14ac:dyDescent="0.2">
      <c r="A185" s="63">
        <v>182</v>
      </c>
      <c r="B185" s="33" t="s">
        <v>649</v>
      </c>
      <c r="C185" s="33" t="s">
        <v>648</v>
      </c>
      <c r="D185" s="33" t="s">
        <v>10</v>
      </c>
      <c r="E185" s="41">
        <f>Birželis!E46</f>
        <v>73</v>
      </c>
      <c r="F185" s="41">
        <f>Birželis!F46</f>
        <v>18</v>
      </c>
      <c r="G185" s="41">
        <v>1</v>
      </c>
      <c r="H185" s="27" t="s">
        <v>647</v>
      </c>
      <c r="I185" s="57" t="s">
        <v>471</v>
      </c>
      <c r="J185" s="67"/>
      <c r="L185" s="31"/>
    </row>
    <row r="186" spans="1:18" s="46" customFormat="1" ht="26.1" customHeight="1" x14ac:dyDescent="0.2">
      <c r="A186" s="63">
        <v>183</v>
      </c>
      <c r="B186" s="33" t="s">
        <v>632</v>
      </c>
      <c r="C186" s="33" t="s">
        <v>622</v>
      </c>
      <c r="D186" s="33" t="s">
        <v>10</v>
      </c>
      <c r="E186" s="41">
        <f>Birželis!E48</f>
        <v>61</v>
      </c>
      <c r="F186" s="41">
        <f>Birželis!F48</f>
        <v>12</v>
      </c>
      <c r="G186" s="41">
        <v>1</v>
      </c>
      <c r="H186" s="37">
        <v>43448</v>
      </c>
      <c r="I186" s="57" t="s">
        <v>17</v>
      </c>
      <c r="J186" s="47"/>
      <c r="K186" s="47"/>
      <c r="L186" s="48"/>
      <c r="M186" s="47"/>
      <c r="O186" s="47"/>
      <c r="P186" s="48"/>
      <c r="Q186" s="47"/>
      <c r="R186" s="86"/>
    </row>
    <row r="187" spans="1:18" s="5" customFormat="1" ht="26.1" customHeight="1" x14ac:dyDescent="0.2">
      <c r="A187" s="63">
        <v>184</v>
      </c>
      <c r="B187" s="29" t="s">
        <v>76</v>
      </c>
      <c r="C187" s="29" t="s">
        <v>77</v>
      </c>
      <c r="D187" s="33" t="s">
        <v>78</v>
      </c>
      <c r="E187" s="75">
        <f>Sausis!E59</f>
        <v>61</v>
      </c>
      <c r="F187" s="75">
        <f>Sausis!F59</f>
        <v>24</v>
      </c>
      <c r="G187" s="27" t="s">
        <v>95</v>
      </c>
      <c r="H187" s="27" t="s">
        <v>79</v>
      </c>
      <c r="I187" s="57" t="s">
        <v>34</v>
      </c>
      <c r="J187" s="67"/>
      <c r="L187" s="30"/>
      <c r="M187" s="30"/>
    </row>
    <row r="188" spans="1:18" s="5" customFormat="1" ht="26.1" customHeight="1" x14ac:dyDescent="0.2">
      <c r="A188" s="63">
        <v>185</v>
      </c>
      <c r="B188" s="33" t="s">
        <v>655</v>
      </c>
      <c r="C188" s="33" t="s">
        <v>657</v>
      </c>
      <c r="D188" s="33" t="s">
        <v>658</v>
      </c>
      <c r="E188" s="41">
        <f>Birželis!E51</f>
        <v>43.5</v>
      </c>
      <c r="F188" s="41">
        <f>Birželis!F51</f>
        <v>12</v>
      </c>
      <c r="G188" s="27" t="s">
        <v>95</v>
      </c>
      <c r="H188" s="27" t="s">
        <v>647</v>
      </c>
      <c r="I188" s="57" t="s">
        <v>167</v>
      </c>
      <c r="P188" s="73"/>
      <c r="Q188" s="30"/>
      <c r="R188" s="74"/>
    </row>
    <row r="189" spans="1:18" s="5" customFormat="1" ht="26.1" customHeight="1" x14ac:dyDescent="0.2">
      <c r="A189" s="63">
        <v>186</v>
      </c>
      <c r="B189" s="29" t="s">
        <v>304</v>
      </c>
      <c r="C189" s="29" t="s">
        <v>305</v>
      </c>
      <c r="D189" s="33" t="s">
        <v>727</v>
      </c>
      <c r="E189" s="75">
        <f>Liepa!E73</f>
        <v>39</v>
      </c>
      <c r="F189" s="75">
        <f>Liepa!F73</f>
        <v>11</v>
      </c>
      <c r="G189" s="27" t="s">
        <v>95</v>
      </c>
      <c r="H189" s="27" t="s">
        <v>677</v>
      </c>
      <c r="I189" s="57" t="s">
        <v>167</v>
      </c>
      <c r="P189" s="73"/>
      <c r="R189" s="74"/>
    </row>
    <row r="190" spans="1:18" s="5" customFormat="1" ht="26.1" customHeight="1" x14ac:dyDescent="0.2">
      <c r="A190" s="63">
        <v>187</v>
      </c>
      <c r="B190" s="180" t="s">
        <v>211</v>
      </c>
      <c r="C190" s="180" t="s">
        <v>212</v>
      </c>
      <c r="D190" s="180" t="s">
        <v>10</v>
      </c>
      <c r="E190" s="181">
        <f>Vasaris!E71</f>
        <v>36</v>
      </c>
      <c r="F190" s="181">
        <f>Vasaris!F71</f>
        <v>12</v>
      </c>
      <c r="G190" s="182">
        <v>1</v>
      </c>
      <c r="H190" s="182" t="s">
        <v>213</v>
      </c>
      <c r="I190" s="158" t="s">
        <v>214</v>
      </c>
      <c r="P190" s="73"/>
      <c r="Q190" s="30"/>
      <c r="R190" s="74"/>
    </row>
    <row r="191" spans="1:18" s="5" customFormat="1" ht="26.1" customHeight="1" x14ac:dyDescent="0.2">
      <c r="A191" s="63">
        <v>188</v>
      </c>
      <c r="B191" s="33" t="s">
        <v>624</v>
      </c>
      <c r="C191" s="33" t="s">
        <v>623</v>
      </c>
      <c r="D191" s="33" t="s">
        <v>633</v>
      </c>
      <c r="E191" s="41">
        <f>Birželis!E54</f>
        <v>33</v>
      </c>
      <c r="F191" s="41">
        <f>Birželis!F54</f>
        <v>11</v>
      </c>
      <c r="G191" s="41">
        <v>1</v>
      </c>
      <c r="H191" s="37" t="s">
        <v>634</v>
      </c>
      <c r="I191" s="45" t="s">
        <v>34</v>
      </c>
      <c r="N191" s="73"/>
      <c r="O191" s="73"/>
      <c r="Q191" s="30"/>
      <c r="R191" s="74"/>
    </row>
    <row r="192" spans="1:18" s="5" customFormat="1" ht="26.1" customHeight="1" x14ac:dyDescent="0.2">
      <c r="A192" s="63">
        <v>189</v>
      </c>
      <c r="B192" s="29" t="s">
        <v>672</v>
      </c>
      <c r="C192" s="29" t="s">
        <v>671</v>
      </c>
      <c r="D192" s="33" t="s">
        <v>10</v>
      </c>
      <c r="E192" s="75">
        <f>Liepa!E74</f>
        <v>32.04</v>
      </c>
      <c r="F192" s="75">
        <f>Liepa!F74</f>
        <v>12</v>
      </c>
      <c r="G192" s="27" t="s">
        <v>95</v>
      </c>
      <c r="H192" s="27" t="s">
        <v>684</v>
      </c>
      <c r="I192" s="57" t="s">
        <v>84</v>
      </c>
      <c r="N192" s="73"/>
      <c r="O192" s="73"/>
      <c r="Q192" s="30"/>
      <c r="R192" s="74"/>
    </row>
    <row r="193" spans="1:19" s="46" customFormat="1" ht="26.1" customHeight="1" x14ac:dyDescent="0.2">
      <c r="A193" s="63">
        <v>190</v>
      </c>
      <c r="B193" s="29" t="s">
        <v>674</v>
      </c>
      <c r="C193" s="29" t="s">
        <v>673</v>
      </c>
      <c r="D193" s="33" t="s">
        <v>121</v>
      </c>
      <c r="E193" s="75">
        <f>Liepa!E75</f>
        <v>32.04</v>
      </c>
      <c r="F193" s="75">
        <f>Liepa!F75</f>
        <v>12</v>
      </c>
      <c r="G193" s="27" t="s">
        <v>95</v>
      </c>
      <c r="H193" s="27" t="s">
        <v>685</v>
      </c>
      <c r="I193" s="57" t="s">
        <v>84</v>
      </c>
      <c r="J193" s="47"/>
      <c r="K193" s="47"/>
      <c r="L193" s="48"/>
      <c r="M193" s="47"/>
      <c r="N193" s="47"/>
      <c r="O193" s="48"/>
      <c r="Q193" s="47"/>
      <c r="R193" s="86"/>
    </row>
    <row r="194" spans="1:19" s="5" customFormat="1" ht="26.1" customHeight="1" x14ac:dyDescent="0.2">
      <c r="A194" s="63">
        <v>191</v>
      </c>
      <c r="B194" s="29" t="s">
        <v>676</v>
      </c>
      <c r="C194" s="29" t="s">
        <v>675</v>
      </c>
      <c r="D194" s="33" t="s">
        <v>10</v>
      </c>
      <c r="E194" s="75">
        <f>Liepa!E76</f>
        <v>31.92</v>
      </c>
      <c r="F194" s="75">
        <f>Liepa!F76</f>
        <v>12</v>
      </c>
      <c r="G194" s="27" t="s">
        <v>95</v>
      </c>
      <c r="H194" s="27" t="s">
        <v>686</v>
      </c>
      <c r="I194" s="57" t="s">
        <v>84</v>
      </c>
      <c r="K194" s="31"/>
    </row>
    <row r="195" spans="1:19" ht="26.1" customHeight="1" x14ac:dyDescent="0.25">
      <c r="A195" s="63">
        <v>192</v>
      </c>
      <c r="B195" s="29" t="s">
        <v>534</v>
      </c>
      <c r="C195" s="29" t="s">
        <v>772</v>
      </c>
      <c r="D195" s="33" t="s">
        <v>779</v>
      </c>
      <c r="E195" s="75">
        <f>Rugpjūtis!E75</f>
        <v>30</v>
      </c>
      <c r="F195" s="75">
        <f>Rugpjūtis!F75</f>
        <v>15</v>
      </c>
      <c r="G195" s="27" t="s">
        <v>95</v>
      </c>
      <c r="H195" s="27" t="s">
        <v>780</v>
      </c>
      <c r="I195" s="57" t="s">
        <v>34</v>
      </c>
      <c r="K195" s="84"/>
      <c r="O195" s="81"/>
      <c r="P195" s="81"/>
      <c r="Q195" s="81"/>
      <c r="R195" s="79"/>
      <c r="S195" s="79"/>
    </row>
    <row r="196" spans="1:19" ht="26.1" customHeight="1" x14ac:dyDescent="0.25">
      <c r="A196" s="63">
        <v>193</v>
      </c>
      <c r="B196" s="128" t="s">
        <v>202</v>
      </c>
      <c r="C196" s="166" t="s">
        <v>203</v>
      </c>
      <c r="D196" s="166" t="s">
        <v>26</v>
      </c>
      <c r="E196" s="181">
        <f>Vasaris!E72</f>
        <v>22</v>
      </c>
      <c r="F196" s="181">
        <f>Vasaris!F72</f>
        <v>11</v>
      </c>
      <c r="G196" s="56">
        <v>1</v>
      </c>
      <c r="H196" s="167">
        <v>42790</v>
      </c>
      <c r="I196" s="68" t="s">
        <v>34</v>
      </c>
      <c r="K196" s="84"/>
      <c r="O196" s="81"/>
      <c r="P196" s="81"/>
      <c r="Q196" s="81"/>
      <c r="R196" s="79"/>
      <c r="S196" s="79"/>
    </row>
    <row r="197" spans="1:19" ht="26.1" customHeight="1" x14ac:dyDescent="0.25">
      <c r="A197" s="63">
        <v>194</v>
      </c>
      <c r="B197" s="29" t="s">
        <v>388</v>
      </c>
      <c r="C197" s="29" t="s">
        <v>389</v>
      </c>
      <c r="D197" s="33" t="s">
        <v>372</v>
      </c>
      <c r="E197" s="75">
        <f>Rugpjūtis!E76</f>
        <v>10</v>
      </c>
      <c r="F197" s="75">
        <f>Rugpjūtis!F76</f>
        <v>2</v>
      </c>
      <c r="G197" s="27" t="s">
        <v>95</v>
      </c>
      <c r="H197" s="27" t="s">
        <v>778</v>
      </c>
      <c r="I197" s="57" t="s">
        <v>167</v>
      </c>
      <c r="K197" s="84"/>
      <c r="O197" s="81"/>
      <c r="P197" s="81"/>
      <c r="Q197" s="81"/>
      <c r="R197" s="79"/>
      <c r="S197" s="79"/>
    </row>
    <row r="198" spans="1:19" s="5" customFormat="1" ht="26.1" customHeight="1" x14ac:dyDescent="0.25">
      <c r="B198" s="87"/>
      <c r="C198" s="87"/>
      <c r="D198" s="87"/>
      <c r="E198" s="88"/>
      <c r="F198" s="88"/>
      <c r="G198" s="89"/>
      <c r="J198"/>
      <c r="K198"/>
      <c r="L198"/>
      <c r="M198"/>
      <c r="N198"/>
    </row>
    <row r="199" spans="1:19" s="5" customFormat="1" ht="26.1" customHeight="1" thickBot="1" x14ac:dyDescent="0.3">
      <c r="B199" s="87"/>
      <c r="C199" s="87"/>
      <c r="D199" s="87"/>
      <c r="E199" s="90">
        <f>SUM(E4:E198)</f>
        <v>6857300.7500000019</v>
      </c>
      <c r="F199" s="90">
        <f>SUM(F4:F198)</f>
        <v>1231181</v>
      </c>
      <c r="H199" s="30"/>
      <c r="J199"/>
      <c r="K199"/>
      <c r="L199"/>
      <c r="M199"/>
      <c r="N199"/>
      <c r="O199"/>
      <c r="P199"/>
      <c r="Q199"/>
      <c r="R199"/>
    </row>
    <row r="202" spans="1:19" ht="15.75" x14ac:dyDescent="0.25">
      <c r="C202" s="114" t="s">
        <v>168</v>
      </c>
      <c r="E202" s="115">
        <f>Sausis!E61</f>
        <v>2939440.4100000006</v>
      </c>
      <c r="F202" s="115">
        <f>Sausis!F61</f>
        <v>515850</v>
      </c>
    </row>
    <row r="203" spans="1:19" ht="15.75" x14ac:dyDescent="0.25">
      <c r="C203" s="114" t="s">
        <v>169</v>
      </c>
      <c r="E203" s="115">
        <f>Vasaris!E74</f>
        <v>2215841.3700000006</v>
      </c>
      <c r="F203" s="115">
        <f>Vasaris!F74</f>
        <v>397000</v>
      </c>
    </row>
    <row r="204" spans="1:19" ht="15.75" x14ac:dyDescent="0.25">
      <c r="C204" s="114" t="s">
        <v>170</v>
      </c>
      <c r="D204" s="5"/>
      <c r="E204" s="115">
        <f>Kovas!E50</f>
        <v>474924.83999999979</v>
      </c>
      <c r="F204" s="115">
        <f>Kovas!F50</f>
        <v>84089</v>
      </c>
    </row>
    <row r="205" spans="1:19" ht="15.75" x14ac:dyDescent="0.25">
      <c r="C205" s="114" t="s">
        <v>171</v>
      </c>
      <c r="D205" s="5"/>
      <c r="E205" s="115">
        <v>0</v>
      </c>
      <c r="F205" s="115">
        <v>0</v>
      </c>
    </row>
    <row r="206" spans="1:19" ht="15.75" x14ac:dyDescent="0.25">
      <c r="C206" s="114" t="s">
        <v>172</v>
      </c>
      <c r="D206" s="5"/>
      <c r="E206" s="115">
        <v>0</v>
      </c>
      <c r="F206" s="115">
        <v>0</v>
      </c>
    </row>
    <row r="207" spans="1:19" ht="15.75" x14ac:dyDescent="0.25">
      <c r="C207" s="114" t="s">
        <v>173</v>
      </c>
      <c r="E207" s="115">
        <f>Birželis!E58</f>
        <v>90876.670000000027</v>
      </c>
      <c r="F207" s="115">
        <f>Birželis!F58</f>
        <v>17920</v>
      </c>
    </row>
    <row r="208" spans="1:19" ht="15.75" x14ac:dyDescent="0.25">
      <c r="C208" s="114" t="s">
        <v>174</v>
      </c>
      <c r="E208" s="115">
        <f>Liepa!E78</f>
        <v>466761.25999999978</v>
      </c>
      <c r="F208" s="115">
        <f>Liepa!F78</f>
        <v>92175</v>
      </c>
    </row>
    <row r="209" spans="3:6" ht="15.75" x14ac:dyDescent="0.25">
      <c r="C209" s="114" t="s">
        <v>175</v>
      </c>
      <c r="E209" s="115">
        <f>Rugpjūtis!E78</f>
        <v>669456.19999999995</v>
      </c>
      <c r="F209" s="115">
        <f>Rugpjūtis!F78</f>
        <v>124147</v>
      </c>
    </row>
    <row r="210" spans="3:6" ht="15.75" x14ac:dyDescent="0.25">
      <c r="C210" s="114" t="s">
        <v>176</v>
      </c>
      <c r="E210" s="115"/>
      <c r="F210" s="115"/>
    </row>
    <row r="211" spans="3:6" ht="15.75" x14ac:dyDescent="0.25">
      <c r="C211" s="114" t="s">
        <v>177</v>
      </c>
      <c r="E211" s="115"/>
      <c r="F211" s="115"/>
    </row>
    <row r="212" spans="3:6" ht="15.75" x14ac:dyDescent="0.25">
      <c r="C212" s="114" t="s">
        <v>178</v>
      </c>
      <c r="E212" s="115"/>
      <c r="F212" s="115"/>
    </row>
    <row r="213" spans="3:6" ht="15.75" x14ac:dyDescent="0.25">
      <c r="C213" s="114" t="s">
        <v>179</v>
      </c>
      <c r="E213" s="115"/>
      <c r="F213" s="115"/>
    </row>
    <row r="214" spans="3:6" x14ac:dyDescent="0.25">
      <c r="E214" s="157">
        <f>SUM(E202:E213)</f>
        <v>6857300.7500000009</v>
      </c>
      <c r="F214" s="157">
        <f>SUM(F202:F213)</f>
        <v>1231181</v>
      </c>
    </row>
  </sheetData>
  <sortState xmlns:xlrd2="http://schemas.microsoft.com/office/spreadsheetml/2017/richdata2" ref="B4:I197">
    <sortCondition descending="1" ref="E4:E19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topLeftCell="A43" workbookViewId="0">
      <selection activeCell="A58" sqref="A58:XFD5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4.140625" customWidth="1"/>
    <col min="13" max="13" width="11.5703125" bestFit="1" customWidth="1"/>
    <col min="14" max="14" width="11.140625" bestFit="1" customWidth="1"/>
    <col min="15" max="16" width="13.5703125" bestFit="1" customWidth="1"/>
    <col min="17" max="17" width="12.85546875" customWidth="1"/>
    <col min="18" max="18" width="12.28515625" bestFit="1" customWidth="1"/>
  </cols>
  <sheetData>
    <row r="1" spans="1:16" s="5" customFormat="1" ht="18" x14ac:dyDescent="0.25">
      <c r="A1" s="1" t="s">
        <v>96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6" s="5" customFormat="1" ht="26.1" customHeight="1" x14ac:dyDescent="0.2">
      <c r="A4" s="11">
        <v>1</v>
      </c>
      <c r="B4" s="16" t="s">
        <v>141</v>
      </c>
      <c r="C4" s="16" t="s">
        <v>141</v>
      </c>
      <c r="D4" s="12" t="s">
        <v>26</v>
      </c>
      <c r="E4" s="17">
        <v>818001.93</v>
      </c>
      <c r="F4" s="17">
        <v>137195</v>
      </c>
      <c r="G4" s="18" t="s">
        <v>139</v>
      </c>
      <c r="H4" s="18" t="s">
        <v>123</v>
      </c>
      <c r="I4" s="15" t="s">
        <v>140</v>
      </c>
    </row>
    <row r="5" spans="1:16" s="5" customFormat="1" ht="26.1" customHeight="1" x14ac:dyDescent="0.2">
      <c r="A5" s="11">
        <v>2</v>
      </c>
      <c r="B5" s="16">
        <v>1917</v>
      </c>
      <c r="C5" s="16">
        <v>1917</v>
      </c>
      <c r="D5" s="12" t="s">
        <v>121</v>
      </c>
      <c r="E5" s="17">
        <v>347476.67</v>
      </c>
      <c r="F5" s="17">
        <v>56999</v>
      </c>
      <c r="G5" s="18" t="s">
        <v>162</v>
      </c>
      <c r="H5" s="18" t="s">
        <v>120</v>
      </c>
      <c r="I5" s="15" t="s">
        <v>34</v>
      </c>
    </row>
    <row r="6" spans="1:16" s="5" customFormat="1" ht="26.1" customHeight="1" x14ac:dyDescent="0.2">
      <c r="A6" s="11">
        <v>3</v>
      </c>
      <c r="B6" s="12" t="s">
        <v>8</v>
      </c>
      <c r="C6" s="12" t="s">
        <v>9</v>
      </c>
      <c r="D6" s="12" t="s">
        <v>10</v>
      </c>
      <c r="E6" s="13">
        <v>344956.68</v>
      </c>
      <c r="F6" s="13">
        <v>68819</v>
      </c>
      <c r="G6" s="13">
        <v>31</v>
      </c>
      <c r="H6" s="14" t="s">
        <v>11</v>
      </c>
      <c r="I6" s="38" t="s">
        <v>12</v>
      </c>
    </row>
    <row r="7" spans="1:16" s="5" customFormat="1" ht="26.1" customHeight="1" x14ac:dyDescent="0.2">
      <c r="A7" s="11">
        <v>4</v>
      </c>
      <c r="B7" s="12" t="s">
        <v>137</v>
      </c>
      <c r="C7" s="12" t="s">
        <v>132</v>
      </c>
      <c r="D7" s="12" t="s">
        <v>10</v>
      </c>
      <c r="E7" s="13">
        <v>165109.57</v>
      </c>
      <c r="F7" s="13">
        <v>34003</v>
      </c>
      <c r="G7" s="13">
        <v>27</v>
      </c>
      <c r="H7" s="18" t="s">
        <v>120</v>
      </c>
      <c r="I7" s="28" t="s">
        <v>12</v>
      </c>
    </row>
    <row r="8" spans="1:16" s="5" customFormat="1" ht="26.1" customHeight="1" x14ac:dyDescent="0.2">
      <c r="A8" s="11">
        <v>5</v>
      </c>
      <c r="B8" s="16" t="s">
        <v>98</v>
      </c>
      <c r="C8" s="16" t="s">
        <v>97</v>
      </c>
      <c r="D8" s="12" t="s">
        <v>10</v>
      </c>
      <c r="E8" s="17">
        <v>142477.25</v>
      </c>
      <c r="F8" s="17">
        <v>24088</v>
      </c>
      <c r="G8" s="18" t="s">
        <v>15</v>
      </c>
      <c r="H8" s="18" t="s">
        <v>122</v>
      </c>
      <c r="I8" s="19" t="s">
        <v>17</v>
      </c>
    </row>
    <row r="9" spans="1:16" s="5" customFormat="1" ht="26.1" customHeight="1" x14ac:dyDescent="0.2">
      <c r="A9" s="11">
        <v>6</v>
      </c>
      <c r="B9" s="16" t="s">
        <v>100</v>
      </c>
      <c r="C9" s="16" t="s">
        <v>99</v>
      </c>
      <c r="D9" s="12" t="s">
        <v>82</v>
      </c>
      <c r="E9" s="17">
        <v>120292.66</v>
      </c>
      <c r="F9" s="17">
        <v>19731</v>
      </c>
      <c r="G9" s="18" t="s">
        <v>15</v>
      </c>
      <c r="H9" s="18" t="s">
        <v>123</v>
      </c>
      <c r="I9" s="19" t="s">
        <v>17</v>
      </c>
    </row>
    <row r="10" spans="1:16" s="5" customFormat="1" ht="26.1" customHeight="1" x14ac:dyDescent="0.2">
      <c r="A10" s="11">
        <v>7</v>
      </c>
      <c r="B10" s="16" t="s">
        <v>13</v>
      </c>
      <c r="C10" s="16" t="s">
        <v>14</v>
      </c>
      <c r="D10" s="12" t="s">
        <v>10</v>
      </c>
      <c r="E10" s="17">
        <v>100572.74</v>
      </c>
      <c r="F10" s="17">
        <v>16513</v>
      </c>
      <c r="G10" s="18" t="s">
        <v>38</v>
      </c>
      <c r="H10" s="18" t="s">
        <v>16</v>
      </c>
      <c r="I10" s="19" t="s">
        <v>17</v>
      </c>
    </row>
    <row r="11" spans="1:16" s="5" customFormat="1" ht="26.1" customHeight="1" x14ac:dyDescent="0.2">
      <c r="A11" s="11">
        <v>8</v>
      </c>
      <c r="B11" s="20" t="s">
        <v>160</v>
      </c>
      <c r="C11" s="20" t="s">
        <v>161</v>
      </c>
      <c r="D11" s="20" t="s">
        <v>10</v>
      </c>
      <c r="E11" s="21">
        <v>96958.45</v>
      </c>
      <c r="F11" s="21">
        <v>18903</v>
      </c>
      <c r="G11" s="82">
        <v>17</v>
      </c>
      <c r="H11" s="83" t="s">
        <v>122</v>
      </c>
      <c r="I11" s="49" t="s">
        <v>24</v>
      </c>
    </row>
    <row r="12" spans="1:16" s="5" customFormat="1" ht="26.1" customHeight="1" x14ac:dyDescent="0.2">
      <c r="A12" s="11">
        <v>9</v>
      </c>
      <c r="B12" s="12" t="s">
        <v>49</v>
      </c>
      <c r="C12" s="12" t="s">
        <v>50</v>
      </c>
      <c r="D12" s="12" t="s">
        <v>37</v>
      </c>
      <c r="E12" s="13">
        <v>95760</v>
      </c>
      <c r="F12" s="13">
        <v>15354</v>
      </c>
      <c r="G12" s="13">
        <v>7</v>
      </c>
      <c r="H12" s="14" t="s">
        <v>51</v>
      </c>
      <c r="I12" s="38" t="s">
        <v>52</v>
      </c>
    </row>
    <row r="13" spans="1:16" s="5" customFormat="1" ht="26.1" customHeight="1" x14ac:dyDescent="0.2">
      <c r="A13" s="11">
        <v>10</v>
      </c>
      <c r="B13" s="12" t="s">
        <v>136</v>
      </c>
      <c r="C13" s="12" t="s">
        <v>133</v>
      </c>
      <c r="D13" s="12" t="s">
        <v>138</v>
      </c>
      <c r="E13" s="13">
        <v>76290.13</v>
      </c>
      <c r="F13" s="13">
        <v>13228</v>
      </c>
      <c r="G13" s="13">
        <v>16</v>
      </c>
      <c r="H13" s="18" t="s">
        <v>120</v>
      </c>
      <c r="I13" s="15" t="s">
        <v>56</v>
      </c>
    </row>
    <row r="14" spans="1:16" s="5" customFormat="1" ht="26.1" customHeight="1" x14ac:dyDescent="0.2">
      <c r="A14" s="11">
        <v>11</v>
      </c>
      <c r="B14" s="16" t="s">
        <v>102</v>
      </c>
      <c r="C14" s="16" t="s">
        <v>101</v>
      </c>
      <c r="D14" s="12" t="s">
        <v>10</v>
      </c>
      <c r="E14" s="17">
        <v>69723.56</v>
      </c>
      <c r="F14" s="17">
        <v>12136</v>
      </c>
      <c r="G14" s="18" t="s">
        <v>15</v>
      </c>
      <c r="H14" s="18" t="s">
        <v>124</v>
      </c>
      <c r="I14" s="15" t="s">
        <v>34</v>
      </c>
    </row>
    <row r="15" spans="1:16" s="5" customFormat="1" ht="26.1" customHeight="1" x14ac:dyDescent="0.2">
      <c r="A15" s="11">
        <v>12</v>
      </c>
      <c r="B15" s="16" t="s">
        <v>103</v>
      </c>
      <c r="C15" s="16" t="s">
        <v>103</v>
      </c>
      <c r="D15" s="12" t="s">
        <v>26</v>
      </c>
      <c r="E15" s="17">
        <v>64297.39</v>
      </c>
      <c r="F15" s="17">
        <v>10342</v>
      </c>
      <c r="G15" s="18" t="s">
        <v>163</v>
      </c>
      <c r="H15" s="18" t="s">
        <v>125</v>
      </c>
      <c r="I15" s="15" t="s">
        <v>34</v>
      </c>
      <c r="O15" s="30"/>
      <c r="P15" s="31"/>
    </row>
    <row r="16" spans="1:16" s="5" customFormat="1" ht="26.1" customHeight="1" x14ac:dyDescent="0.2">
      <c r="A16" s="11">
        <v>13</v>
      </c>
      <c r="B16" s="12" t="s">
        <v>18</v>
      </c>
      <c r="C16" s="12" t="s">
        <v>19</v>
      </c>
      <c r="D16" s="12" t="s">
        <v>10</v>
      </c>
      <c r="E16" s="13">
        <v>61852.51</v>
      </c>
      <c r="F16" s="13">
        <v>10042</v>
      </c>
      <c r="G16" s="13">
        <v>20</v>
      </c>
      <c r="H16" s="14" t="s">
        <v>20</v>
      </c>
      <c r="I16" s="15" t="s">
        <v>12</v>
      </c>
      <c r="O16" s="30"/>
      <c r="P16" s="31"/>
    </row>
    <row r="17" spans="1:16" s="5" customFormat="1" ht="26.1" customHeight="1" x14ac:dyDescent="0.2">
      <c r="A17" s="11">
        <v>14</v>
      </c>
      <c r="B17" s="16" t="s">
        <v>105</v>
      </c>
      <c r="C17" s="16" t="s">
        <v>104</v>
      </c>
      <c r="D17" s="12" t="s">
        <v>37</v>
      </c>
      <c r="E17" s="17">
        <v>47110.81</v>
      </c>
      <c r="F17" s="17">
        <v>7653</v>
      </c>
      <c r="G17" s="18" t="s">
        <v>128</v>
      </c>
      <c r="H17" s="18" t="s">
        <v>123</v>
      </c>
      <c r="I17" s="15" t="s">
        <v>34</v>
      </c>
      <c r="O17" s="30"/>
      <c r="P17" s="31"/>
    </row>
    <row r="18" spans="1:16" s="5" customFormat="1" ht="26.1" customHeight="1" x14ac:dyDescent="0.2">
      <c r="A18" s="11">
        <v>15</v>
      </c>
      <c r="B18" s="16" t="s">
        <v>107</v>
      </c>
      <c r="C18" s="16" t="s">
        <v>106</v>
      </c>
      <c r="D18" s="12" t="s">
        <v>10</v>
      </c>
      <c r="E18" s="17">
        <v>46697.93</v>
      </c>
      <c r="F18" s="17">
        <v>8680</v>
      </c>
      <c r="G18" s="18" t="s">
        <v>139</v>
      </c>
      <c r="H18" s="18" t="s">
        <v>124</v>
      </c>
      <c r="I18" s="19" t="s">
        <v>17</v>
      </c>
      <c r="O18" s="30"/>
      <c r="P18" s="31"/>
    </row>
    <row r="19" spans="1:16" s="5" customFormat="1" ht="26.1" customHeight="1" x14ac:dyDescent="0.2">
      <c r="A19" s="11">
        <v>16</v>
      </c>
      <c r="B19" s="16" t="s">
        <v>109</v>
      </c>
      <c r="C19" s="16" t="s">
        <v>108</v>
      </c>
      <c r="D19" s="12" t="s">
        <v>10</v>
      </c>
      <c r="E19" s="17">
        <v>38262.26</v>
      </c>
      <c r="F19" s="17">
        <v>6711</v>
      </c>
      <c r="G19" s="26" t="s">
        <v>33</v>
      </c>
      <c r="H19" s="27" t="s">
        <v>122</v>
      </c>
      <c r="I19" s="28" t="s">
        <v>34</v>
      </c>
      <c r="O19" s="30"/>
      <c r="P19" s="31"/>
    </row>
    <row r="20" spans="1:16" s="5" customFormat="1" ht="26.1" customHeight="1" x14ac:dyDescent="0.2">
      <c r="A20" s="11">
        <v>17</v>
      </c>
      <c r="B20" s="20" t="s">
        <v>25</v>
      </c>
      <c r="C20" s="20" t="s">
        <v>25</v>
      </c>
      <c r="D20" s="20" t="s">
        <v>26</v>
      </c>
      <c r="E20" s="21">
        <v>34354</v>
      </c>
      <c r="F20" s="21">
        <v>4542</v>
      </c>
      <c r="G20" s="22">
        <v>6</v>
      </c>
      <c r="H20" s="23" t="s">
        <v>27</v>
      </c>
      <c r="I20" s="24" t="s">
        <v>28</v>
      </c>
      <c r="O20" s="30"/>
      <c r="P20" s="31"/>
    </row>
    <row r="21" spans="1:16" s="5" customFormat="1" ht="26.1" customHeight="1" x14ac:dyDescent="0.2">
      <c r="A21" s="11">
        <v>18</v>
      </c>
      <c r="B21" s="16" t="s">
        <v>110</v>
      </c>
      <c r="C21" s="16" t="s">
        <v>126</v>
      </c>
      <c r="D21" s="65" t="s">
        <v>37</v>
      </c>
      <c r="E21" s="17">
        <v>32936.81</v>
      </c>
      <c r="F21" s="17">
        <v>5759</v>
      </c>
      <c r="G21" s="26" t="s">
        <v>128</v>
      </c>
      <c r="H21" s="27" t="s">
        <v>124</v>
      </c>
      <c r="I21" s="38" t="s">
        <v>34</v>
      </c>
      <c r="O21" s="30"/>
      <c r="P21" s="31"/>
    </row>
    <row r="22" spans="1:16" s="5" customFormat="1" ht="26.1" customHeight="1" x14ac:dyDescent="0.2">
      <c r="A22" s="11">
        <v>19</v>
      </c>
      <c r="B22" s="104" t="s">
        <v>21</v>
      </c>
      <c r="C22" s="51" t="s">
        <v>22</v>
      </c>
      <c r="D22" s="109" t="s">
        <v>10</v>
      </c>
      <c r="E22" s="25">
        <v>28621.66</v>
      </c>
      <c r="F22" s="92">
        <v>4722</v>
      </c>
      <c r="G22" s="101">
        <v>7</v>
      </c>
      <c r="H22" s="23" t="s">
        <v>23</v>
      </c>
      <c r="I22" s="103" t="s">
        <v>24</v>
      </c>
      <c r="O22" s="30"/>
      <c r="P22" s="31"/>
    </row>
    <row r="23" spans="1:16" s="5" customFormat="1" ht="26.1" customHeight="1" x14ac:dyDescent="0.2">
      <c r="A23" s="11">
        <v>20</v>
      </c>
      <c r="B23" s="33" t="s">
        <v>150</v>
      </c>
      <c r="C23" s="33" t="s">
        <v>149</v>
      </c>
      <c r="D23" s="33" t="s">
        <v>37</v>
      </c>
      <c r="E23" s="40">
        <v>26588</v>
      </c>
      <c r="F23" s="41">
        <v>6094</v>
      </c>
      <c r="G23" s="36">
        <v>15</v>
      </c>
      <c r="H23" s="37" t="s">
        <v>124</v>
      </c>
      <c r="I23" s="38" t="s">
        <v>52</v>
      </c>
      <c r="O23" s="30"/>
      <c r="P23" s="31"/>
    </row>
    <row r="24" spans="1:16" s="46" customFormat="1" ht="25.5" customHeight="1" x14ac:dyDescent="0.2">
      <c r="A24" s="11">
        <v>21</v>
      </c>
      <c r="B24" s="58" t="s">
        <v>31</v>
      </c>
      <c r="C24" s="58" t="s">
        <v>32</v>
      </c>
      <c r="D24" s="59" t="s">
        <v>10</v>
      </c>
      <c r="E24" s="60">
        <v>23190.6</v>
      </c>
      <c r="F24" s="112">
        <v>3685</v>
      </c>
      <c r="G24" s="61" t="s">
        <v>85</v>
      </c>
      <c r="H24" s="113" t="s">
        <v>23</v>
      </c>
      <c r="I24" s="62" t="s">
        <v>34</v>
      </c>
      <c r="O24" s="47"/>
      <c r="P24" s="48"/>
    </row>
    <row r="25" spans="1:16" s="46" customFormat="1" ht="25.5" customHeight="1" x14ac:dyDescent="0.2">
      <c r="A25" s="11">
        <v>22</v>
      </c>
      <c r="B25" s="29" t="s">
        <v>165</v>
      </c>
      <c r="C25" s="29" t="s">
        <v>166</v>
      </c>
      <c r="D25" s="33" t="s">
        <v>88</v>
      </c>
      <c r="E25" s="75">
        <v>19214.330000000002</v>
      </c>
      <c r="F25" s="75">
        <v>3912</v>
      </c>
      <c r="G25" s="27" t="s">
        <v>33</v>
      </c>
      <c r="H25" s="27" t="s">
        <v>123</v>
      </c>
      <c r="I25" s="57" t="s">
        <v>167</v>
      </c>
      <c r="O25" s="47"/>
      <c r="P25" s="48"/>
    </row>
    <row r="26" spans="1:16" ht="26.1" customHeight="1" x14ac:dyDescent="0.25">
      <c r="A26" s="11">
        <v>23</v>
      </c>
      <c r="B26" s="70" t="s">
        <v>112</v>
      </c>
      <c r="C26" s="70" t="s">
        <v>111</v>
      </c>
      <c r="D26" s="42" t="s">
        <v>10</v>
      </c>
      <c r="E26" s="71">
        <v>18792.509999999998</v>
      </c>
      <c r="F26" s="71">
        <v>3293</v>
      </c>
      <c r="G26" s="43" t="s">
        <v>46</v>
      </c>
      <c r="H26" s="43" t="s">
        <v>122</v>
      </c>
      <c r="I26" s="64" t="s">
        <v>84</v>
      </c>
    </row>
    <row r="27" spans="1:16" s="46" customFormat="1" ht="26.1" customHeight="1" x14ac:dyDescent="0.2">
      <c r="A27" s="11">
        <v>24</v>
      </c>
      <c r="B27" s="33" t="s">
        <v>142</v>
      </c>
      <c r="C27" s="33" t="s">
        <v>145</v>
      </c>
      <c r="D27" s="33" t="s">
        <v>143</v>
      </c>
      <c r="E27" s="41">
        <v>16633</v>
      </c>
      <c r="F27" s="41">
        <v>3711</v>
      </c>
      <c r="G27" s="41">
        <v>15</v>
      </c>
      <c r="H27" s="37" t="s">
        <v>122</v>
      </c>
      <c r="I27" s="53" t="s">
        <v>67</v>
      </c>
      <c r="J27" s="47"/>
      <c r="K27" s="54"/>
    </row>
    <row r="28" spans="1:16" s="46" customFormat="1" ht="24.75" customHeight="1" x14ac:dyDescent="0.2">
      <c r="A28" s="11">
        <v>25</v>
      </c>
      <c r="B28" s="33" t="s">
        <v>151</v>
      </c>
      <c r="C28" s="33" t="s">
        <v>152</v>
      </c>
      <c r="D28" s="33" t="s">
        <v>154</v>
      </c>
      <c r="E28" s="41">
        <v>16428.62</v>
      </c>
      <c r="F28" s="41">
        <v>3674</v>
      </c>
      <c r="G28" s="41">
        <v>18</v>
      </c>
      <c r="H28" s="37" t="s">
        <v>120</v>
      </c>
      <c r="I28" s="44" t="s">
        <v>153</v>
      </c>
      <c r="J28" s="48"/>
    </row>
    <row r="29" spans="1:16" s="5" customFormat="1" ht="26.1" customHeight="1" x14ac:dyDescent="0.2">
      <c r="A29" s="11">
        <v>26</v>
      </c>
      <c r="B29" s="29" t="s">
        <v>35</v>
      </c>
      <c r="C29" s="29" t="s">
        <v>36</v>
      </c>
      <c r="D29" s="33" t="s">
        <v>37</v>
      </c>
      <c r="E29" s="75">
        <v>13909.19</v>
      </c>
      <c r="F29" s="75">
        <v>2179</v>
      </c>
      <c r="G29" s="27" t="s">
        <v>91</v>
      </c>
      <c r="H29" s="27" t="s">
        <v>39</v>
      </c>
      <c r="I29" s="57" t="s">
        <v>34</v>
      </c>
      <c r="J29" s="67"/>
      <c r="L29" s="31"/>
    </row>
    <row r="30" spans="1:16" s="5" customFormat="1" ht="26.1" customHeight="1" x14ac:dyDescent="0.2">
      <c r="A30" s="11">
        <v>27</v>
      </c>
      <c r="B30" s="33" t="s">
        <v>68</v>
      </c>
      <c r="C30" s="33" t="s">
        <v>69</v>
      </c>
      <c r="D30" s="33" t="s">
        <v>70</v>
      </c>
      <c r="E30" s="41">
        <v>11811</v>
      </c>
      <c r="F30" s="41">
        <v>2235</v>
      </c>
      <c r="G30" s="41">
        <v>3</v>
      </c>
      <c r="H30" s="37" t="s">
        <v>16</v>
      </c>
      <c r="I30" s="45" t="s">
        <v>67</v>
      </c>
      <c r="O30" s="31"/>
      <c r="P30" s="30"/>
    </row>
    <row r="31" spans="1:16" s="5" customFormat="1" ht="26.1" customHeight="1" x14ac:dyDescent="0.2">
      <c r="A31" s="11">
        <v>28</v>
      </c>
      <c r="B31" s="51" t="s">
        <v>71</v>
      </c>
      <c r="C31" s="51" t="s">
        <v>71</v>
      </c>
      <c r="D31" s="51" t="s">
        <v>30</v>
      </c>
      <c r="E31" s="55">
        <v>8347</v>
      </c>
      <c r="F31" s="55">
        <v>1616</v>
      </c>
      <c r="G31" s="56">
        <v>8</v>
      </c>
      <c r="H31" s="23" t="s">
        <v>51</v>
      </c>
      <c r="I31" s="77" t="s">
        <v>24</v>
      </c>
      <c r="O31" s="31"/>
      <c r="P31" s="30"/>
    </row>
    <row r="32" spans="1:16" s="5" customFormat="1" ht="26.1" customHeight="1" x14ac:dyDescent="0.2">
      <c r="A32" s="11">
        <v>29</v>
      </c>
      <c r="B32" s="105" t="s">
        <v>72</v>
      </c>
      <c r="C32" s="108" t="s">
        <v>73</v>
      </c>
      <c r="D32" s="108" t="s">
        <v>74</v>
      </c>
      <c r="E32" s="110">
        <v>7481.67</v>
      </c>
      <c r="F32" s="110">
        <v>1426</v>
      </c>
      <c r="G32" s="111">
        <v>6</v>
      </c>
      <c r="H32" s="94" t="s">
        <v>39</v>
      </c>
      <c r="I32" s="103" t="s">
        <v>75</v>
      </c>
      <c r="K32" s="73"/>
      <c r="M32" s="30"/>
      <c r="N32" s="74"/>
    </row>
    <row r="33" spans="1:18" s="5" customFormat="1" ht="26.1" customHeight="1" x14ac:dyDescent="0.2">
      <c r="A33" s="11">
        <v>30</v>
      </c>
      <c r="B33" s="65" t="s">
        <v>53</v>
      </c>
      <c r="C33" s="42" t="s">
        <v>54</v>
      </c>
      <c r="D33" s="42" t="s">
        <v>10</v>
      </c>
      <c r="E33" s="93">
        <v>6402.91</v>
      </c>
      <c r="F33" s="93">
        <v>999</v>
      </c>
      <c r="G33" s="76">
        <v>6</v>
      </c>
      <c r="H33" s="102" t="s">
        <v>55</v>
      </c>
      <c r="I33" s="72" t="s">
        <v>56</v>
      </c>
      <c r="J33" s="46"/>
      <c r="K33" s="46"/>
      <c r="L33" s="46"/>
      <c r="M33" s="46"/>
      <c r="N33" s="46"/>
      <c r="P33" s="31"/>
    </row>
    <row r="34" spans="1:18" s="5" customFormat="1" ht="26.1" customHeight="1" x14ac:dyDescent="0.2">
      <c r="A34" s="11">
        <v>31</v>
      </c>
      <c r="B34" s="106" t="s">
        <v>135</v>
      </c>
      <c r="C34" s="42" t="s">
        <v>134</v>
      </c>
      <c r="D34" s="65" t="s">
        <v>10</v>
      </c>
      <c r="E34" s="35">
        <v>5995.21</v>
      </c>
      <c r="F34" s="35">
        <v>999</v>
      </c>
      <c r="G34" s="76">
        <v>11</v>
      </c>
      <c r="H34" s="37" t="s">
        <v>125</v>
      </c>
      <c r="I34" s="57" t="s">
        <v>56</v>
      </c>
      <c r="M34" s="31"/>
      <c r="N34" s="30"/>
      <c r="P34" s="31"/>
    </row>
    <row r="35" spans="1:18" s="46" customFormat="1" ht="26.1" customHeight="1" x14ac:dyDescent="0.2">
      <c r="A35" s="11">
        <v>32</v>
      </c>
      <c r="B35" s="29" t="s">
        <v>114</v>
      </c>
      <c r="C35" s="29" t="s">
        <v>113</v>
      </c>
      <c r="D35" s="33" t="s">
        <v>10</v>
      </c>
      <c r="E35" s="75">
        <v>5685.84</v>
      </c>
      <c r="F35" s="75">
        <v>924</v>
      </c>
      <c r="G35" s="27" t="s">
        <v>164</v>
      </c>
      <c r="H35" s="27" t="s">
        <v>125</v>
      </c>
      <c r="I35" s="72" t="s">
        <v>34</v>
      </c>
    </row>
    <row r="36" spans="1:18" s="5" customFormat="1" ht="26.1" customHeight="1" x14ac:dyDescent="0.2">
      <c r="A36" s="11">
        <v>33</v>
      </c>
      <c r="B36" s="50" t="s">
        <v>40</v>
      </c>
      <c r="C36" s="50" t="s">
        <v>41</v>
      </c>
      <c r="D36" s="51" t="s">
        <v>42</v>
      </c>
      <c r="E36" s="52">
        <v>5363.48</v>
      </c>
      <c r="F36" s="52">
        <v>683</v>
      </c>
      <c r="G36" s="52">
        <v>8</v>
      </c>
      <c r="H36" s="32" t="s">
        <v>43</v>
      </c>
      <c r="I36" s="68" t="s">
        <v>44</v>
      </c>
      <c r="J36" s="67"/>
    </row>
    <row r="37" spans="1:18" s="46" customFormat="1" ht="26.1" customHeight="1" x14ac:dyDescent="0.2">
      <c r="A37" s="11">
        <v>34</v>
      </c>
      <c r="B37" s="29" t="s">
        <v>45</v>
      </c>
      <c r="C37" s="29" t="s">
        <v>45</v>
      </c>
      <c r="D37" s="33" t="s">
        <v>26</v>
      </c>
      <c r="E37" s="75">
        <v>4486.16</v>
      </c>
      <c r="F37" s="75">
        <v>775</v>
      </c>
      <c r="G37" s="27" t="s">
        <v>128</v>
      </c>
      <c r="H37" s="27" t="s">
        <v>47</v>
      </c>
      <c r="I37" s="57" t="s">
        <v>48</v>
      </c>
    </row>
    <row r="38" spans="1:18" s="5" customFormat="1" ht="26.1" customHeight="1" x14ac:dyDescent="0.2">
      <c r="A38" s="11">
        <v>35</v>
      </c>
      <c r="B38" s="33" t="s">
        <v>148</v>
      </c>
      <c r="C38" s="33" t="s">
        <v>147</v>
      </c>
      <c r="D38" s="33" t="s">
        <v>70</v>
      </c>
      <c r="E38" s="41">
        <v>3591</v>
      </c>
      <c r="F38" s="41">
        <v>927</v>
      </c>
      <c r="G38" s="41">
        <v>6</v>
      </c>
      <c r="H38" s="37" t="s">
        <v>122</v>
      </c>
      <c r="I38" s="53" t="s">
        <v>67</v>
      </c>
      <c r="J38" s="31"/>
    </row>
    <row r="39" spans="1:18" ht="26.1" customHeight="1" x14ac:dyDescent="0.25">
      <c r="A39" s="11">
        <v>36</v>
      </c>
      <c r="B39" s="12" t="s">
        <v>57</v>
      </c>
      <c r="C39" s="12" t="s">
        <v>58</v>
      </c>
      <c r="D39" s="12" t="s">
        <v>59</v>
      </c>
      <c r="E39" s="13">
        <v>2500.25</v>
      </c>
      <c r="F39" s="13">
        <v>599</v>
      </c>
      <c r="G39" s="39">
        <v>8</v>
      </c>
      <c r="H39" s="85" t="s">
        <v>39</v>
      </c>
      <c r="I39" s="62" t="s">
        <v>60</v>
      </c>
      <c r="K39" s="78"/>
      <c r="M39" s="79"/>
      <c r="N39" s="46"/>
    </row>
    <row r="40" spans="1:18" ht="26.1" customHeight="1" x14ac:dyDescent="0.25">
      <c r="A40" s="11">
        <v>37</v>
      </c>
      <c r="B40" s="29" t="s">
        <v>116</v>
      </c>
      <c r="C40" s="29" t="s">
        <v>115</v>
      </c>
      <c r="D40" s="33" t="s">
        <v>127</v>
      </c>
      <c r="E40" s="75">
        <v>2461.1799999999998</v>
      </c>
      <c r="F40" s="75">
        <v>617</v>
      </c>
      <c r="G40" s="27" t="s">
        <v>139</v>
      </c>
      <c r="H40" s="27" t="s">
        <v>125</v>
      </c>
      <c r="I40" s="57" t="s">
        <v>34</v>
      </c>
      <c r="K40" s="78"/>
      <c r="M40" s="79"/>
      <c r="N40" s="46"/>
    </row>
    <row r="41" spans="1:18" s="46" customFormat="1" ht="26.1" customHeight="1" x14ac:dyDescent="0.2">
      <c r="A41" s="11">
        <v>38</v>
      </c>
      <c r="B41" s="95" t="s">
        <v>61</v>
      </c>
      <c r="C41" s="33" t="s">
        <v>61</v>
      </c>
      <c r="D41" s="33" t="s">
        <v>62</v>
      </c>
      <c r="E41" s="52">
        <v>1938</v>
      </c>
      <c r="F41" s="52">
        <v>407</v>
      </c>
      <c r="G41" s="41">
        <v>4</v>
      </c>
      <c r="H41" s="27" t="s">
        <v>23</v>
      </c>
      <c r="I41" s="57" t="s">
        <v>63</v>
      </c>
      <c r="J41" s="47"/>
      <c r="K41" s="47"/>
      <c r="L41" s="48"/>
      <c r="M41" s="47"/>
      <c r="O41" s="47"/>
      <c r="P41" s="48"/>
      <c r="Q41" s="47"/>
      <c r="R41" s="86"/>
    </row>
    <row r="42" spans="1:18" s="46" customFormat="1" ht="26.1" customHeight="1" x14ac:dyDescent="0.2">
      <c r="A42" s="11">
        <v>39</v>
      </c>
      <c r="B42" s="95" t="s">
        <v>144</v>
      </c>
      <c r="C42" s="33" t="s">
        <v>146</v>
      </c>
      <c r="D42" s="33" t="s">
        <v>70</v>
      </c>
      <c r="E42" s="41">
        <v>1490</v>
      </c>
      <c r="F42" s="41">
        <v>438</v>
      </c>
      <c r="G42" s="41">
        <v>5</v>
      </c>
      <c r="H42" s="14" t="s">
        <v>124</v>
      </c>
      <c r="I42" s="97" t="s">
        <v>67</v>
      </c>
      <c r="J42" s="47"/>
      <c r="K42" s="47"/>
      <c r="L42" s="48"/>
      <c r="M42" s="47"/>
      <c r="O42" s="47"/>
      <c r="P42" s="48"/>
      <c r="Q42" s="47"/>
      <c r="R42" s="86"/>
    </row>
    <row r="43" spans="1:18" s="46" customFormat="1" ht="26.1" customHeight="1" x14ac:dyDescent="0.2">
      <c r="A43" s="11">
        <v>40</v>
      </c>
      <c r="B43" s="95" t="s">
        <v>86</v>
      </c>
      <c r="C43" s="33" t="s">
        <v>87</v>
      </c>
      <c r="D43" s="33" t="s">
        <v>88</v>
      </c>
      <c r="E43" s="41">
        <v>1219</v>
      </c>
      <c r="F43" s="41">
        <v>292</v>
      </c>
      <c r="G43" s="41">
        <v>4</v>
      </c>
      <c r="H43" s="14" t="s">
        <v>43</v>
      </c>
      <c r="I43" s="53" t="s">
        <v>67</v>
      </c>
      <c r="J43" s="47"/>
      <c r="K43" s="47"/>
      <c r="L43" s="48"/>
      <c r="M43" s="47"/>
      <c r="O43" s="47"/>
      <c r="P43" s="48"/>
      <c r="Q43" s="47"/>
      <c r="R43" s="86"/>
    </row>
    <row r="44" spans="1:18" s="5" customFormat="1" ht="26.1" customHeight="1" x14ac:dyDescent="0.2">
      <c r="A44" s="11">
        <v>41</v>
      </c>
      <c r="B44" s="51" t="s">
        <v>29</v>
      </c>
      <c r="C44" s="51" t="s">
        <v>29</v>
      </c>
      <c r="D44" s="51" t="s">
        <v>30</v>
      </c>
      <c r="E44" s="55">
        <v>1148.2</v>
      </c>
      <c r="F44" s="55">
        <v>179</v>
      </c>
      <c r="G44" s="56">
        <v>1</v>
      </c>
      <c r="H44" s="23" t="s">
        <v>16</v>
      </c>
      <c r="I44" s="77" t="s">
        <v>24</v>
      </c>
      <c r="J44" s="67"/>
      <c r="L44" s="31"/>
    </row>
    <row r="45" spans="1:18" s="5" customFormat="1" ht="26.1" customHeight="1" x14ac:dyDescent="0.2">
      <c r="A45" s="11">
        <v>42</v>
      </c>
      <c r="B45" s="166" t="s">
        <v>746</v>
      </c>
      <c r="C45" s="166" t="s">
        <v>747</v>
      </c>
      <c r="D45" s="166" t="s">
        <v>70</v>
      </c>
      <c r="E45" s="55">
        <v>438</v>
      </c>
      <c r="F45" s="55">
        <v>158</v>
      </c>
      <c r="G45" s="56">
        <v>1</v>
      </c>
      <c r="H45" s="167" t="s">
        <v>748</v>
      </c>
      <c r="I45" s="77" t="s">
        <v>733</v>
      </c>
      <c r="L45" s="30"/>
      <c r="M45" s="30"/>
      <c r="O45" s="67"/>
      <c r="P45" s="188"/>
    </row>
    <row r="46" spans="1:18" s="46" customFormat="1" ht="26.1" customHeight="1" x14ac:dyDescent="0.2">
      <c r="A46" s="11">
        <v>43</v>
      </c>
      <c r="B46" s="100" t="s">
        <v>155</v>
      </c>
      <c r="C46" s="51" t="s">
        <v>156</v>
      </c>
      <c r="D46" s="51" t="s">
        <v>121</v>
      </c>
      <c r="E46" s="55">
        <v>324</v>
      </c>
      <c r="F46" s="55">
        <v>60</v>
      </c>
      <c r="G46" s="56">
        <v>1</v>
      </c>
      <c r="H46" s="23">
        <v>43168</v>
      </c>
      <c r="I46" s="77" t="s">
        <v>24</v>
      </c>
      <c r="J46" s="47"/>
      <c r="K46" s="47"/>
      <c r="L46" s="48"/>
      <c r="M46" s="47"/>
      <c r="O46" s="47"/>
      <c r="P46" s="48"/>
      <c r="Q46" s="47"/>
      <c r="R46" s="86"/>
    </row>
    <row r="47" spans="1:18" s="5" customFormat="1" ht="26.1" customHeight="1" x14ac:dyDescent="0.2">
      <c r="A47" s="11">
        <v>44</v>
      </c>
      <c r="B47" s="99" t="s">
        <v>80</v>
      </c>
      <c r="C47" s="16" t="s">
        <v>81</v>
      </c>
      <c r="D47" s="33" t="s">
        <v>82</v>
      </c>
      <c r="E47" s="17">
        <v>290.91000000000003</v>
      </c>
      <c r="F47" s="17">
        <v>46</v>
      </c>
      <c r="G47" s="18" t="s">
        <v>95</v>
      </c>
      <c r="H47" s="18" t="s">
        <v>83</v>
      </c>
      <c r="I47" s="57" t="s">
        <v>84</v>
      </c>
      <c r="P47" s="73"/>
      <c r="Q47" s="30"/>
      <c r="R47" s="74"/>
    </row>
    <row r="48" spans="1:18" s="5" customFormat="1" ht="26.1" customHeight="1" x14ac:dyDescent="0.2">
      <c r="A48" s="11">
        <v>45</v>
      </c>
      <c r="B48" s="99" t="s">
        <v>129</v>
      </c>
      <c r="C48" s="16" t="s">
        <v>117</v>
      </c>
      <c r="D48" s="33" t="s">
        <v>70</v>
      </c>
      <c r="E48" s="17">
        <v>270</v>
      </c>
      <c r="F48" s="17">
        <v>45</v>
      </c>
      <c r="G48" s="18" t="s">
        <v>95</v>
      </c>
      <c r="H48" s="18" t="s">
        <v>130</v>
      </c>
      <c r="I48" s="57" t="s">
        <v>34</v>
      </c>
      <c r="P48" s="73"/>
      <c r="R48" s="74"/>
    </row>
    <row r="49" spans="1:19" s="5" customFormat="1" ht="26.1" customHeight="1" x14ac:dyDescent="0.2">
      <c r="A49" s="11">
        <v>46</v>
      </c>
      <c r="B49" s="99" t="s">
        <v>89</v>
      </c>
      <c r="C49" s="16" t="s">
        <v>90</v>
      </c>
      <c r="D49" s="12" t="s">
        <v>30</v>
      </c>
      <c r="E49" s="17">
        <v>270</v>
      </c>
      <c r="F49" s="17">
        <v>45</v>
      </c>
      <c r="G49" s="18" t="s">
        <v>95</v>
      </c>
      <c r="H49" s="18" t="s">
        <v>16</v>
      </c>
      <c r="I49" s="80" t="s">
        <v>34</v>
      </c>
      <c r="P49" s="73"/>
      <c r="Q49" s="30"/>
      <c r="R49" s="74"/>
    </row>
    <row r="50" spans="1:19" s="5" customFormat="1" ht="26.1" customHeight="1" x14ac:dyDescent="0.2">
      <c r="A50" s="11">
        <v>47</v>
      </c>
      <c r="B50" s="34" t="s">
        <v>64</v>
      </c>
      <c r="C50" s="65" t="s">
        <v>65</v>
      </c>
      <c r="D50" s="65" t="s">
        <v>66</v>
      </c>
      <c r="E50" s="35">
        <v>220</v>
      </c>
      <c r="F50" s="35">
        <v>49</v>
      </c>
      <c r="G50" s="35">
        <v>2</v>
      </c>
      <c r="H50" s="66" t="s">
        <v>39</v>
      </c>
      <c r="I50" s="44" t="s">
        <v>67</v>
      </c>
      <c r="K50" s="31"/>
    </row>
    <row r="51" spans="1:19" ht="26.1" customHeight="1" x14ac:dyDescent="0.25">
      <c r="A51" s="11">
        <v>48</v>
      </c>
      <c r="B51" s="107" t="s">
        <v>92</v>
      </c>
      <c r="C51" s="50" t="s">
        <v>93</v>
      </c>
      <c r="D51" s="33" t="s">
        <v>30</v>
      </c>
      <c r="E51" s="52">
        <v>199</v>
      </c>
      <c r="F51" s="52">
        <v>32</v>
      </c>
      <c r="G51" s="91">
        <v>2</v>
      </c>
      <c r="H51" s="32" t="s">
        <v>94</v>
      </c>
      <c r="I51" s="45" t="s">
        <v>67</v>
      </c>
      <c r="K51" s="84"/>
      <c r="O51" s="81"/>
      <c r="P51" s="81"/>
      <c r="Q51" s="81"/>
      <c r="R51" s="79"/>
      <c r="S51" s="79"/>
    </row>
    <row r="52" spans="1:19" s="168" customFormat="1" ht="26.1" customHeight="1" x14ac:dyDescent="0.2">
      <c r="A52" s="11">
        <v>49</v>
      </c>
      <c r="B52" s="184" t="s">
        <v>730</v>
      </c>
      <c r="C52" s="185" t="s">
        <v>731</v>
      </c>
      <c r="D52" s="185" t="s">
        <v>732</v>
      </c>
      <c r="E52" s="55">
        <v>195</v>
      </c>
      <c r="F52" s="55">
        <v>66</v>
      </c>
      <c r="G52" s="186">
        <v>1</v>
      </c>
      <c r="H52" s="165" t="s">
        <v>566</v>
      </c>
      <c r="I52" s="77" t="s">
        <v>733</v>
      </c>
      <c r="J52" s="187"/>
    </row>
    <row r="53" spans="1:19" s="5" customFormat="1" ht="26.1" customHeight="1" x14ac:dyDescent="0.2">
      <c r="A53" s="11">
        <v>50</v>
      </c>
      <c r="B53" s="166" t="s">
        <v>734</v>
      </c>
      <c r="C53" s="166" t="s">
        <v>735</v>
      </c>
      <c r="D53" s="166" t="s">
        <v>736</v>
      </c>
      <c r="E53" s="55">
        <v>176</v>
      </c>
      <c r="F53" s="55">
        <v>44</v>
      </c>
      <c r="G53" s="56">
        <v>1</v>
      </c>
      <c r="H53" s="167" t="s">
        <v>737</v>
      </c>
      <c r="I53" s="77" t="s">
        <v>733</v>
      </c>
      <c r="J53" s="67"/>
      <c r="L53" s="31"/>
    </row>
    <row r="54" spans="1:19" ht="26.1" customHeight="1" x14ac:dyDescent="0.25">
      <c r="A54" s="11">
        <v>51</v>
      </c>
      <c r="B54" s="98" t="s">
        <v>119</v>
      </c>
      <c r="C54" s="58" t="s">
        <v>118</v>
      </c>
      <c r="D54" s="59" t="s">
        <v>10</v>
      </c>
      <c r="E54" s="60">
        <v>170</v>
      </c>
      <c r="F54" s="60">
        <v>68</v>
      </c>
      <c r="G54" s="61" t="s">
        <v>95</v>
      </c>
      <c r="H54" s="61" t="s">
        <v>131</v>
      </c>
      <c r="I54" s="45" t="s">
        <v>17</v>
      </c>
      <c r="K54" s="84"/>
      <c r="O54" s="81"/>
      <c r="P54" s="81"/>
      <c r="Q54" s="81"/>
      <c r="R54" s="79"/>
      <c r="S54" s="79"/>
    </row>
    <row r="55" spans="1:19" ht="26.1" customHeight="1" x14ac:dyDescent="0.25">
      <c r="A55" s="11">
        <v>52</v>
      </c>
      <c r="B55" s="96" t="s">
        <v>157</v>
      </c>
      <c r="C55" s="59" t="s">
        <v>157</v>
      </c>
      <c r="D55" s="59" t="s">
        <v>30</v>
      </c>
      <c r="E55" s="60">
        <v>122.34</v>
      </c>
      <c r="F55" s="60">
        <v>21</v>
      </c>
      <c r="G55" s="69">
        <v>1</v>
      </c>
      <c r="H55" s="85" t="s">
        <v>158</v>
      </c>
      <c r="I55" s="62" t="s">
        <v>159</v>
      </c>
      <c r="K55" s="84"/>
      <c r="O55" s="81"/>
      <c r="P55" s="81"/>
      <c r="Q55" s="81"/>
      <c r="R55" s="79"/>
      <c r="S55" s="79"/>
    </row>
    <row r="56" spans="1:19" s="5" customFormat="1" ht="26.1" customHeight="1" x14ac:dyDescent="0.2">
      <c r="A56" s="11">
        <v>53</v>
      </c>
      <c r="B56" s="166" t="s">
        <v>749</v>
      </c>
      <c r="C56" s="166" t="s">
        <v>750</v>
      </c>
      <c r="D56" s="166" t="s">
        <v>74</v>
      </c>
      <c r="E56" s="55">
        <v>100</v>
      </c>
      <c r="F56" s="55">
        <v>50</v>
      </c>
      <c r="G56" s="56">
        <v>1</v>
      </c>
      <c r="H56" s="167">
        <v>42654</v>
      </c>
      <c r="I56" s="77" t="s">
        <v>733</v>
      </c>
    </row>
    <row r="57" spans="1:19" s="5" customFormat="1" ht="26.1" customHeight="1" x14ac:dyDescent="0.2">
      <c r="A57" s="11">
        <v>54</v>
      </c>
      <c r="B57" s="166" t="s">
        <v>742</v>
      </c>
      <c r="C57" s="166" t="s">
        <v>743</v>
      </c>
      <c r="D57" s="166" t="s">
        <v>744</v>
      </c>
      <c r="E57" s="55">
        <v>99</v>
      </c>
      <c r="F57" s="55">
        <v>33</v>
      </c>
      <c r="G57" s="56">
        <v>1</v>
      </c>
      <c r="H57" s="167" t="s">
        <v>745</v>
      </c>
      <c r="I57" s="77" t="s">
        <v>733</v>
      </c>
      <c r="L57" s="30"/>
      <c r="M57" s="30"/>
      <c r="O57" s="188"/>
      <c r="P57" s="67"/>
    </row>
    <row r="58" spans="1:19" s="5" customFormat="1" ht="26.1" customHeight="1" x14ac:dyDescent="0.2">
      <c r="A58" s="11">
        <v>55</v>
      </c>
      <c r="B58" s="166" t="s">
        <v>751</v>
      </c>
      <c r="C58" s="166" t="s">
        <v>752</v>
      </c>
      <c r="D58" s="166" t="s">
        <v>753</v>
      </c>
      <c r="E58" s="55">
        <v>75</v>
      </c>
      <c r="F58" s="55">
        <v>25</v>
      </c>
      <c r="G58" s="56">
        <v>1</v>
      </c>
      <c r="H58" s="167">
        <v>42030</v>
      </c>
      <c r="I58" s="77" t="s">
        <v>733</v>
      </c>
      <c r="J58" s="67"/>
      <c r="L58" s="30"/>
      <c r="M58" s="30"/>
    </row>
    <row r="59" spans="1:19" ht="26.1" customHeight="1" x14ac:dyDescent="0.25">
      <c r="A59" s="11">
        <v>56</v>
      </c>
      <c r="B59" s="29" t="s">
        <v>76</v>
      </c>
      <c r="C59" s="29" t="s">
        <v>77</v>
      </c>
      <c r="D59" s="33" t="s">
        <v>78</v>
      </c>
      <c r="E59" s="75">
        <v>61</v>
      </c>
      <c r="F59" s="75">
        <v>24</v>
      </c>
      <c r="G59" s="27" t="s">
        <v>95</v>
      </c>
      <c r="H59" s="27" t="s">
        <v>79</v>
      </c>
      <c r="I59" s="57" t="s">
        <v>34</v>
      </c>
      <c r="K59" s="84"/>
      <c r="O59" s="81"/>
      <c r="P59" s="81"/>
      <c r="Q59" s="81"/>
      <c r="R59" s="79"/>
      <c r="S59" s="79"/>
    </row>
    <row r="60" spans="1:19" s="5" customFormat="1" ht="26.1" customHeight="1" x14ac:dyDescent="0.25">
      <c r="B60" s="87"/>
      <c r="C60" s="87"/>
      <c r="D60" s="87"/>
      <c r="E60" s="88"/>
      <c r="F60" s="88"/>
      <c r="G60" s="89"/>
      <c r="J60"/>
      <c r="K60"/>
      <c r="L60"/>
      <c r="M60"/>
      <c r="N60"/>
    </row>
    <row r="61" spans="1:19" s="5" customFormat="1" ht="26.1" customHeight="1" thickBot="1" x14ac:dyDescent="0.3">
      <c r="B61" s="87"/>
      <c r="C61" s="87"/>
      <c r="D61" s="87"/>
      <c r="E61" s="90">
        <f>SUM(E4:E60)</f>
        <v>2939440.4100000006</v>
      </c>
      <c r="F61" s="90">
        <f>SUM(F4:F60)</f>
        <v>515850</v>
      </c>
      <c r="H61" s="30"/>
      <c r="J61"/>
      <c r="K61"/>
      <c r="L61"/>
      <c r="M61"/>
      <c r="N61"/>
      <c r="O61"/>
      <c r="P61"/>
      <c r="Q61"/>
      <c r="R61"/>
    </row>
  </sheetData>
  <sortState xmlns:xlrd2="http://schemas.microsoft.com/office/spreadsheetml/2017/richdata2" ref="A4:I59">
    <sortCondition descending="1" ref="E4:E5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F615-5952-4432-9F30-FB1205E40282}">
  <dimension ref="A1:S74"/>
  <sheetViews>
    <sheetView topLeftCell="A52" workbookViewId="0">
      <selection activeCell="A58" sqref="A58:XFD5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4.140625" customWidth="1"/>
    <col min="13" max="13" width="11.5703125" bestFit="1" customWidth="1"/>
    <col min="14" max="15" width="13.5703125" bestFit="1" customWidth="1"/>
    <col min="16" max="16" width="11.140625" bestFit="1" customWidth="1"/>
    <col min="17" max="17" width="12.85546875" customWidth="1"/>
    <col min="18" max="18" width="12.28515625" bestFit="1" customWidth="1"/>
  </cols>
  <sheetData>
    <row r="1" spans="1:15" s="5" customFormat="1" ht="18" x14ac:dyDescent="0.25">
      <c r="A1" s="1" t="s">
        <v>181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 x14ac:dyDescent="0.2">
      <c r="A4" s="11">
        <v>1</v>
      </c>
      <c r="B4" s="16" t="s">
        <v>103</v>
      </c>
      <c r="C4" s="16" t="s">
        <v>103</v>
      </c>
      <c r="D4" s="12" t="s">
        <v>26</v>
      </c>
      <c r="E4" s="17">
        <v>594127.04</v>
      </c>
      <c r="F4" s="17">
        <v>97853</v>
      </c>
      <c r="G4" s="18" t="s">
        <v>163</v>
      </c>
      <c r="H4" s="26" t="s">
        <v>125</v>
      </c>
      <c r="I4" s="57" t="s">
        <v>34</v>
      </c>
    </row>
    <row r="5" spans="1:15" s="5" customFormat="1" ht="26.1" customHeight="1" x14ac:dyDescent="0.2">
      <c r="A5" s="11">
        <v>2</v>
      </c>
      <c r="B5" s="16" t="s">
        <v>102</v>
      </c>
      <c r="C5" s="16" t="s">
        <v>101</v>
      </c>
      <c r="D5" s="12" t="s">
        <v>10</v>
      </c>
      <c r="E5" s="17">
        <v>118802.19</v>
      </c>
      <c r="F5" s="17">
        <v>19475</v>
      </c>
      <c r="G5" s="18" t="s">
        <v>38</v>
      </c>
      <c r="H5" s="26" t="s">
        <v>124</v>
      </c>
      <c r="I5" s="57" t="s">
        <v>34</v>
      </c>
    </row>
    <row r="6" spans="1:15" s="5" customFormat="1" ht="26.1" customHeight="1" x14ac:dyDescent="0.2">
      <c r="A6" s="11">
        <v>3</v>
      </c>
      <c r="B6" s="16" t="s">
        <v>183</v>
      </c>
      <c r="C6" s="16" t="s">
        <v>182</v>
      </c>
      <c r="D6" s="12" t="s">
        <v>10</v>
      </c>
      <c r="E6" s="17">
        <v>115187.84</v>
      </c>
      <c r="F6" s="17">
        <v>20146</v>
      </c>
      <c r="G6" s="18" t="s">
        <v>15</v>
      </c>
      <c r="H6" s="26" t="s">
        <v>192</v>
      </c>
      <c r="I6" s="126" t="s">
        <v>17</v>
      </c>
    </row>
    <row r="7" spans="1:15" s="5" customFormat="1" ht="26.1" customHeight="1" x14ac:dyDescent="0.2">
      <c r="A7" s="11">
        <v>4</v>
      </c>
      <c r="B7" s="12" t="s">
        <v>205</v>
      </c>
      <c r="C7" s="12" t="s">
        <v>204</v>
      </c>
      <c r="D7" s="12" t="s">
        <v>70</v>
      </c>
      <c r="E7" s="13">
        <v>102205.46</v>
      </c>
      <c r="F7" s="13">
        <v>17647</v>
      </c>
      <c r="G7" s="39">
        <v>17</v>
      </c>
      <c r="H7" s="37" t="s">
        <v>193</v>
      </c>
      <c r="I7" s="57" t="s">
        <v>60</v>
      </c>
    </row>
    <row r="8" spans="1:15" s="5" customFormat="1" ht="26.1" customHeight="1" x14ac:dyDescent="0.2">
      <c r="A8" s="11">
        <v>5</v>
      </c>
      <c r="B8" s="16">
        <v>1917</v>
      </c>
      <c r="C8" s="16">
        <v>1917</v>
      </c>
      <c r="D8" s="12" t="s">
        <v>121</v>
      </c>
      <c r="E8" s="17">
        <v>102173.44</v>
      </c>
      <c r="F8" s="17">
        <v>16960</v>
      </c>
      <c r="G8" s="18" t="s">
        <v>46</v>
      </c>
      <c r="H8" s="127" t="s">
        <v>120</v>
      </c>
      <c r="I8" s="57" t="s">
        <v>34</v>
      </c>
    </row>
    <row r="9" spans="1:15" s="5" customFormat="1" ht="26.1" customHeight="1" x14ac:dyDescent="0.2">
      <c r="A9" s="11">
        <v>6</v>
      </c>
      <c r="B9" s="120" t="s">
        <v>220</v>
      </c>
      <c r="C9" s="120" t="s">
        <v>217</v>
      </c>
      <c r="D9" s="20" t="s">
        <v>223</v>
      </c>
      <c r="E9" s="121">
        <v>83594.02</v>
      </c>
      <c r="F9" s="121">
        <v>19109</v>
      </c>
      <c r="G9" s="121">
        <v>21</v>
      </c>
      <c r="H9" s="32" t="s">
        <v>192</v>
      </c>
      <c r="I9" s="53" t="s">
        <v>67</v>
      </c>
    </row>
    <row r="10" spans="1:15" s="5" customFormat="1" ht="26.1" customHeight="1" x14ac:dyDescent="0.2">
      <c r="A10" s="11">
        <v>7</v>
      </c>
      <c r="B10" s="16" t="s">
        <v>185</v>
      </c>
      <c r="C10" s="16" t="s">
        <v>184</v>
      </c>
      <c r="D10" s="12" t="s">
        <v>10</v>
      </c>
      <c r="E10" s="17">
        <v>83109.570000000007</v>
      </c>
      <c r="F10" s="17">
        <v>13664</v>
      </c>
      <c r="G10" s="18" t="s">
        <v>256</v>
      </c>
      <c r="H10" s="26" t="s">
        <v>193</v>
      </c>
      <c r="I10" s="57" t="s">
        <v>84</v>
      </c>
      <c r="N10" s="30"/>
      <c r="O10" s="31"/>
    </row>
    <row r="11" spans="1:15" s="5" customFormat="1" ht="26.1" customHeight="1" x14ac:dyDescent="0.2">
      <c r="A11" s="11">
        <v>8</v>
      </c>
      <c r="B11" s="12" t="s">
        <v>137</v>
      </c>
      <c r="C11" s="12" t="s">
        <v>132</v>
      </c>
      <c r="D11" s="12" t="s">
        <v>10</v>
      </c>
      <c r="E11" s="13">
        <v>73130.16</v>
      </c>
      <c r="F11" s="13">
        <v>15435</v>
      </c>
      <c r="G11" s="13">
        <v>12</v>
      </c>
      <c r="H11" s="18" t="s">
        <v>120</v>
      </c>
      <c r="I11" s="15" t="s">
        <v>12</v>
      </c>
      <c r="N11" s="30"/>
      <c r="O11" s="31"/>
    </row>
    <row r="12" spans="1:15" s="5" customFormat="1" ht="26.1" customHeight="1" x14ac:dyDescent="0.2">
      <c r="A12" s="11">
        <v>9</v>
      </c>
      <c r="B12" s="12" t="s">
        <v>207</v>
      </c>
      <c r="C12" s="12" t="s">
        <v>206</v>
      </c>
      <c r="D12" s="12" t="s">
        <v>82</v>
      </c>
      <c r="E12" s="13">
        <v>66095.360000000001</v>
      </c>
      <c r="F12" s="13">
        <v>11469</v>
      </c>
      <c r="G12" s="13">
        <v>16</v>
      </c>
      <c r="H12" s="14" t="s">
        <v>208</v>
      </c>
      <c r="I12" s="15" t="s">
        <v>56</v>
      </c>
      <c r="N12" s="30"/>
      <c r="O12" s="31"/>
    </row>
    <row r="13" spans="1:15" s="5" customFormat="1" ht="26.1" customHeight="1" x14ac:dyDescent="0.2">
      <c r="A13" s="11">
        <v>10</v>
      </c>
      <c r="B13" s="16" t="s">
        <v>247</v>
      </c>
      <c r="C13" s="16" t="s">
        <v>248</v>
      </c>
      <c r="D13" s="12" t="s">
        <v>249</v>
      </c>
      <c r="E13" s="17">
        <v>64899</v>
      </c>
      <c r="F13" s="17">
        <v>14549</v>
      </c>
      <c r="G13" s="18" t="s">
        <v>255</v>
      </c>
      <c r="H13" s="18" t="s">
        <v>208</v>
      </c>
      <c r="I13" s="15" t="s">
        <v>52</v>
      </c>
      <c r="N13" s="30"/>
      <c r="O13" s="31"/>
    </row>
    <row r="14" spans="1:15" s="5" customFormat="1" ht="26.1" customHeight="1" x14ac:dyDescent="0.2">
      <c r="A14" s="11">
        <v>11</v>
      </c>
      <c r="B14" s="16" t="s">
        <v>253</v>
      </c>
      <c r="C14" s="16" t="s">
        <v>254</v>
      </c>
      <c r="D14" s="12" t="s">
        <v>37</v>
      </c>
      <c r="E14" s="17">
        <v>62827</v>
      </c>
      <c r="F14" s="17">
        <v>10253</v>
      </c>
      <c r="G14" s="18" t="s">
        <v>46</v>
      </c>
      <c r="H14" s="18" t="s">
        <v>192</v>
      </c>
      <c r="I14" s="15" t="s">
        <v>52</v>
      </c>
      <c r="N14" s="30"/>
      <c r="O14" s="31"/>
    </row>
    <row r="15" spans="1:15" s="5" customFormat="1" ht="26.1" customHeight="1" x14ac:dyDescent="0.2">
      <c r="A15" s="11">
        <v>12</v>
      </c>
      <c r="B15" s="16" t="s">
        <v>141</v>
      </c>
      <c r="C15" s="16" t="s">
        <v>141</v>
      </c>
      <c r="D15" s="12" t="s">
        <v>26</v>
      </c>
      <c r="E15" s="17">
        <v>55947.39</v>
      </c>
      <c r="F15" s="17">
        <v>9593</v>
      </c>
      <c r="G15" s="18" t="s">
        <v>38</v>
      </c>
      <c r="H15" s="18" t="s">
        <v>123</v>
      </c>
      <c r="I15" s="15" t="s">
        <v>140</v>
      </c>
      <c r="N15" s="30"/>
      <c r="O15" s="31"/>
    </row>
    <row r="16" spans="1:15" s="5" customFormat="1" ht="26.1" customHeight="1" x14ac:dyDescent="0.2">
      <c r="A16" s="11">
        <v>13</v>
      </c>
      <c r="B16" s="16" t="s">
        <v>107</v>
      </c>
      <c r="C16" s="16" t="s">
        <v>106</v>
      </c>
      <c r="D16" s="12" t="s">
        <v>10</v>
      </c>
      <c r="E16" s="17">
        <v>53290.9</v>
      </c>
      <c r="F16" s="17">
        <v>9376</v>
      </c>
      <c r="G16" s="18" t="s">
        <v>33</v>
      </c>
      <c r="H16" s="18" t="s">
        <v>124</v>
      </c>
      <c r="I16" s="19" t="s">
        <v>17</v>
      </c>
      <c r="N16" s="30"/>
      <c r="O16" s="31"/>
    </row>
    <row r="17" spans="1:15" s="5" customFormat="1" ht="26.1" customHeight="1" x14ac:dyDescent="0.2">
      <c r="A17" s="11">
        <v>14</v>
      </c>
      <c r="B17" s="16" t="s">
        <v>116</v>
      </c>
      <c r="C17" s="16" t="s">
        <v>115</v>
      </c>
      <c r="D17" s="12" t="s">
        <v>127</v>
      </c>
      <c r="E17" s="17">
        <v>50407.64</v>
      </c>
      <c r="F17" s="17">
        <v>11279</v>
      </c>
      <c r="G17" s="26" t="s">
        <v>139</v>
      </c>
      <c r="H17" s="27" t="s">
        <v>125</v>
      </c>
      <c r="I17" s="28" t="s">
        <v>34</v>
      </c>
      <c r="N17" s="30"/>
      <c r="O17" s="31"/>
    </row>
    <row r="18" spans="1:15" s="5" customFormat="1" ht="26.1" customHeight="1" x14ac:dyDescent="0.2">
      <c r="A18" s="11">
        <v>15</v>
      </c>
      <c r="B18" s="138" t="s">
        <v>135</v>
      </c>
      <c r="C18" s="12" t="s">
        <v>134</v>
      </c>
      <c r="D18" s="12" t="s">
        <v>10</v>
      </c>
      <c r="E18" s="13">
        <v>47179.16</v>
      </c>
      <c r="F18" s="13">
        <v>7737</v>
      </c>
      <c r="G18" s="39">
        <v>11</v>
      </c>
      <c r="H18" s="37" t="s">
        <v>125</v>
      </c>
      <c r="I18" s="28" t="s">
        <v>56</v>
      </c>
      <c r="N18" s="30"/>
      <c r="O18" s="31"/>
    </row>
    <row r="19" spans="1:15" s="46" customFormat="1" ht="26.1" customHeight="1" x14ac:dyDescent="0.2">
      <c r="A19" s="11">
        <v>16</v>
      </c>
      <c r="B19" s="29" t="s">
        <v>215</v>
      </c>
      <c r="C19" s="29" t="s">
        <v>215</v>
      </c>
      <c r="D19" s="33" t="s">
        <v>26</v>
      </c>
      <c r="E19" s="75">
        <v>46891.43</v>
      </c>
      <c r="F19" s="75">
        <v>9188</v>
      </c>
      <c r="G19" s="27" t="s">
        <v>33</v>
      </c>
      <c r="H19" s="27" t="s">
        <v>192</v>
      </c>
      <c r="I19" s="57" t="s">
        <v>216</v>
      </c>
    </row>
    <row r="20" spans="1:15" s="5" customFormat="1" ht="26.1" customHeight="1" x14ac:dyDescent="0.2">
      <c r="A20" s="11">
        <v>17</v>
      </c>
      <c r="B20" s="118" t="s">
        <v>98</v>
      </c>
      <c r="C20" s="29" t="s">
        <v>97</v>
      </c>
      <c r="D20" s="34" t="s">
        <v>10</v>
      </c>
      <c r="E20" s="17">
        <v>44585.3</v>
      </c>
      <c r="F20" s="135">
        <v>7277</v>
      </c>
      <c r="G20" s="136" t="s">
        <v>258</v>
      </c>
      <c r="H20" s="27" t="s">
        <v>122</v>
      </c>
      <c r="I20" s="125" t="s">
        <v>17</v>
      </c>
      <c r="N20" s="30"/>
      <c r="O20" s="31"/>
    </row>
    <row r="21" spans="1:15" s="5" customFormat="1" ht="26.1" customHeight="1" x14ac:dyDescent="0.2">
      <c r="A21" s="11">
        <v>18</v>
      </c>
      <c r="B21" s="20" t="s">
        <v>160</v>
      </c>
      <c r="C21" s="20" t="s">
        <v>161</v>
      </c>
      <c r="D21" s="119" t="s">
        <v>10</v>
      </c>
      <c r="E21" s="21">
        <v>43077.43</v>
      </c>
      <c r="F21" s="21">
        <v>8667</v>
      </c>
      <c r="G21" s="22">
        <v>10</v>
      </c>
      <c r="H21" s="23" t="s">
        <v>122</v>
      </c>
      <c r="I21" s="103" t="s">
        <v>24</v>
      </c>
      <c r="N21" s="30"/>
      <c r="O21" s="31"/>
    </row>
    <row r="22" spans="1:15" s="5" customFormat="1" ht="26.1" customHeight="1" x14ac:dyDescent="0.25">
      <c r="A22" s="11">
        <v>19</v>
      </c>
      <c r="B22" s="29" t="s">
        <v>233</v>
      </c>
      <c r="C22" s="29" t="s">
        <v>233</v>
      </c>
      <c r="D22" s="33" t="s">
        <v>26</v>
      </c>
      <c r="E22" s="75">
        <v>43000</v>
      </c>
      <c r="F22" s="75">
        <v>7029</v>
      </c>
      <c r="G22" s="27" t="s">
        <v>162</v>
      </c>
      <c r="H22" s="27" t="s">
        <v>195</v>
      </c>
      <c r="I22" s="77" t="s">
        <v>28</v>
      </c>
      <c r="J22"/>
      <c r="K22"/>
    </row>
    <row r="23" spans="1:15" s="5" customFormat="1" ht="26.1" customHeight="1" x14ac:dyDescent="0.2">
      <c r="A23" s="11">
        <v>20</v>
      </c>
      <c r="B23" s="50" t="s">
        <v>240</v>
      </c>
      <c r="C23" s="50" t="s">
        <v>241</v>
      </c>
      <c r="D23" s="51" t="s">
        <v>242</v>
      </c>
      <c r="E23" s="52">
        <v>41605.31</v>
      </c>
      <c r="F23" s="52">
        <v>9437</v>
      </c>
      <c r="G23" s="52">
        <v>17</v>
      </c>
      <c r="H23" s="32" t="s">
        <v>193</v>
      </c>
      <c r="I23" s="68" t="s">
        <v>44</v>
      </c>
      <c r="J23" s="67"/>
      <c r="L23" s="31"/>
    </row>
    <row r="24" spans="1:15" ht="26.1" customHeight="1" x14ac:dyDescent="0.25">
      <c r="A24" s="11">
        <v>21</v>
      </c>
      <c r="B24" s="33" t="s">
        <v>150</v>
      </c>
      <c r="C24" s="33" t="s">
        <v>149</v>
      </c>
      <c r="D24" s="33" t="s">
        <v>37</v>
      </c>
      <c r="E24" s="41">
        <v>36024</v>
      </c>
      <c r="F24" s="41">
        <v>8053</v>
      </c>
      <c r="G24" s="41">
        <v>12</v>
      </c>
      <c r="H24" s="37" t="s">
        <v>124</v>
      </c>
      <c r="I24" s="57" t="s">
        <v>52</v>
      </c>
      <c r="L24" s="81"/>
    </row>
    <row r="25" spans="1:15" ht="26.1" customHeight="1" x14ac:dyDescent="0.25">
      <c r="A25" s="11">
        <v>22</v>
      </c>
      <c r="B25" s="29" t="s">
        <v>114</v>
      </c>
      <c r="C25" s="29" t="s">
        <v>113</v>
      </c>
      <c r="D25" s="33" t="s">
        <v>10</v>
      </c>
      <c r="E25" s="75">
        <v>27561.15</v>
      </c>
      <c r="F25" s="75">
        <v>4526</v>
      </c>
      <c r="G25" s="27" t="s">
        <v>164</v>
      </c>
      <c r="H25" s="27" t="s">
        <v>125</v>
      </c>
      <c r="I25" s="38" t="s">
        <v>34</v>
      </c>
      <c r="L25" s="81"/>
    </row>
    <row r="26" spans="1:15" ht="26.1" customHeight="1" x14ac:dyDescent="0.25">
      <c r="A26" s="11">
        <v>23</v>
      </c>
      <c r="B26" s="33" t="s">
        <v>8</v>
      </c>
      <c r="C26" s="33" t="s">
        <v>9</v>
      </c>
      <c r="D26" s="33" t="s">
        <v>10</v>
      </c>
      <c r="E26" s="41">
        <v>26201.62</v>
      </c>
      <c r="F26" s="41">
        <v>5396</v>
      </c>
      <c r="G26" s="41">
        <v>10</v>
      </c>
      <c r="H26" s="37" t="s">
        <v>11</v>
      </c>
      <c r="I26" s="38" t="s">
        <v>12</v>
      </c>
      <c r="L26" s="81"/>
    </row>
    <row r="27" spans="1:15" s="5" customFormat="1" ht="26.1" customHeight="1" x14ac:dyDescent="0.2">
      <c r="A27" s="11">
        <v>24</v>
      </c>
      <c r="B27" s="50" t="s">
        <v>244</v>
      </c>
      <c r="C27" s="50" t="s">
        <v>245</v>
      </c>
      <c r="D27" s="51" t="s">
        <v>246</v>
      </c>
      <c r="E27" s="52">
        <v>24901.1</v>
      </c>
      <c r="F27" s="52">
        <v>4295</v>
      </c>
      <c r="G27" s="52">
        <v>10</v>
      </c>
      <c r="H27" s="32" t="s">
        <v>193</v>
      </c>
      <c r="I27" s="156" t="s">
        <v>44</v>
      </c>
      <c r="N27" s="30"/>
      <c r="O27" s="31"/>
    </row>
    <row r="28" spans="1:15" s="46" customFormat="1" ht="26.1" customHeight="1" x14ac:dyDescent="0.2">
      <c r="A28" s="11">
        <v>25</v>
      </c>
      <c r="B28" s="29" t="s">
        <v>261</v>
      </c>
      <c r="C28" s="29" t="s">
        <v>260</v>
      </c>
      <c r="D28" s="33" t="s">
        <v>262</v>
      </c>
      <c r="E28" s="55">
        <v>23365.97</v>
      </c>
      <c r="F28" s="55">
        <v>4648</v>
      </c>
      <c r="G28" s="27" t="s">
        <v>33</v>
      </c>
      <c r="H28" s="27" t="s">
        <v>208</v>
      </c>
      <c r="I28" s="57" t="s">
        <v>263</v>
      </c>
      <c r="K28" s="129"/>
    </row>
    <row r="29" spans="1:15" s="46" customFormat="1" ht="25.5" customHeight="1" x14ac:dyDescent="0.2">
      <c r="A29" s="11">
        <v>26</v>
      </c>
      <c r="B29" s="59" t="s">
        <v>136</v>
      </c>
      <c r="C29" s="59" t="s">
        <v>133</v>
      </c>
      <c r="D29" s="59" t="s">
        <v>138</v>
      </c>
      <c r="E29" s="69">
        <v>23067.97</v>
      </c>
      <c r="F29" s="148">
        <v>3798</v>
      </c>
      <c r="G29" s="69">
        <v>5</v>
      </c>
      <c r="H29" s="113" t="s">
        <v>120</v>
      </c>
      <c r="I29" s="62" t="s">
        <v>56</v>
      </c>
      <c r="N29" s="47"/>
      <c r="O29" s="48"/>
    </row>
    <row r="30" spans="1:15" s="46" customFormat="1" ht="25.5" customHeight="1" x14ac:dyDescent="0.2">
      <c r="A30" s="11">
        <v>27</v>
      </c>
      <c r="B30" s="29" t="s">
        <v>257</v>
      </c>
      <c r="C30" s="29" t="s">
        <v>259</v>
      </c>
      <c r="D30" s="33" t="s">
        <v>37</v>
      </c>
      <c r="E30" s="75">
        <v>21627</v>
      </c>
      <c r="F30" s="75">
        <v>3725</v>
      </c>
      <c r="G30" s="27" t="s">
        <v>258</v>
      </c>
      <c r="H30" s="27" t="s">
        <v>125</v>
      </c>
      <c r="I30" s="57" t="s">
        <v>52</v>
      </c>
      <c r="N30" s="47"/>
      <c r="O30" s="48"/>
    </row>
    <row r="31" spans="1:15" s="46" customFormat="1" ht="25.5" customHeight="1" x14ac:dyDescent="0.2">
      <c r="A31" s="11">
        <v>28</v>
      </c>
      <c r="B31" s="132" t="s">
        <v>186</v>
      </c>
      <c r="C31" s="29" t="s">
        <v>194</v>
      </c>
      <c r="D31" s="33" t="s">
        <v>10</v>
      </c>
      <c r="E31" s="75">
        <v>20096.2</v>
      </c>
      <c r="F31" s="75">
        <v>3321</v>
      </c>
      <c r="G31" s="27" t="s">
        <v>273</v>
      </c>
      <c r="H31" s="27" t="s">
        <v>195</v>
      </c>
      <c r="I31" s="57" t="s">
        <v>34</v>
      </c>
      <c r="N31" s="47"/>
      <c r="O31" s="48"/>
    </row>
    <row r="32" spans="1:15" s="46" customFormat="1" ht="25.5" customHeight="1" x14ac:dyDescent="0.2">
      <c r="A32" s="11">
        <v>29</v>
      </c>
      <c r="B32" s="95" t="s">
        <v>210</v>
      </c>
      <c r="C32" s="33" t="s">
        <v>209</v>
      </c>
      <c r="D32" s="33" t="s">
        <v>10</v>
      </c>
      <c r="E32" s="41">
        <v>17730.79</v>
      </c>
      <c r="F32" s="41">
        <v>3091</v>
      </c>
      <c r="G32" s="41">
        <v>15</v>
      </c>
      <c r="H32" s="37" t="s">
        <v>192</v>
      </c>
      <c r="I32" s="57" t="s">
        <v>56</v>
      </c>
      <c r="N32" s="47"/>
      <c r="O32" s="48"/>
    </row>
    <row r="33" spans="1:16" s="5" customFormat="1" ht="26.1" customHeight="1" x14ac:dyDescent="0.2">
      <c r="A33" s="11">
        <v>30</v>
      </c>
      <c r="B33" s="98" t="s">
        <v>187</v>
      </c>
      <c r="C33" s="58" t="s">
        <v>196</v>
      </c>
      <c r="D33" s="59" t="s">
        <v>37</v>
      </c>
      <c r="E33" s="60">
        <v>15866.96</v>
      </c>
      <c r="F33" s="60">
        <v>2526</v>
      </c>
      <c r="G33" s="61" t="s">
        <v>272</v>
      </c>
      <c r="H33" s="61" t="s">
        <v>193</v>
      </c>
      <c r="I33" s="57" t="s">
        <v>34</v>
      </c>
    </row>
    <row r="34" spans="1:16" s="5" customFormat="1" ht="26.1" customHeight="1" x14ac:dyDescent="0.2">
      <c r="A34" s="11">
        <v>31</v>
      </c>
      <c r="B34" s="98" t="s">
        <v>110</v>
      </c>
      <c r="C34" s="58" t="s">
        <v>126</v>
      </c>
      <c r="D34" s="59" t="s">
        <v>37</v>
      </c>
      <c r="E34" s="60">
        <v>15193.72</v>
      </c>
      <c r="F34" s="60">
        <v>2434</v>
      </c>
      <c r="G34" s="61" t="s">
        <v>272</v>
      </c>
      <c r="H34" s="61" t="s">
        <v>124</v>
      </c>
      <c r="I34" s="57" t="s">
        <v>34</v>
      </c>
    </row>
    <row r="35" spans="1:16" s="5" customFormat="1" ht="26.1" customHeight="1" x14ac:dyDescent="0.2">
      <c r="A35" s="11">
        <v>32</v>
      </c>
      <c r="B35" s="98" t="s">
        <v>264</v>
      </c>
      <c r="C35" s="58" t="s">
        <v>264</v>
      </c>
      <c r="D35" s="59" t="s">
        <v>266</v>
      </c>
      <c r="E35" s="122">
        <v>11126.6</v>
      </c>
      <c r="F35" s="122">
        <v>2581</v>
      </c>
      <c r="G35" s="61" t="s">
        <v>267</v>
      </c>
      <c r="H35" s="61" t="s">
        <v>243</v>
      </c>
      <c r="I35" s="64" t="s">
        <v>265</v>
      </c>
    </row>
    <row r="36" spans="1:16" s="5" customFormat="1" ht="26.1" customHeight="1" x14ac:dyDescent="0.2">
      <c r="A36" s="11">
        <v>33</v>
      </c>
      <c r="B36" s="29" t="s">
        <v>250</v>
      </c>
      <c r="C36" s="29" t="s">
        <v>251</v>
      </c>
      <c r="D36" s="33" t="s">
        <v>252</v>
      </c>
      <c r="E36" s="75">
        <v>6900</v>
      </c>
      <c r="F36" s="75">
        <v>1443</v>
      </c>
      <c r="G36" s="27" t="s">
        <v>256</v>
      </c>
      <c r="H36" s="27" t="s">
        <v>208</v>
      </c>
      <c r="I36" s="57" t="s">
        <v>52</v>
      </c>
    </row>
    <row r="37" spans="1:16" ht="26.1" customHeight="1" x14ac:dyDescent="0.25">
      <c r="A37" s="11">
        <v>34</v>
      </c>
      <c r="B37" s="33" t="s">
        <v>68</v>
      </c>
      <c r="C37" s="33" t="s">
        <v>69</v>
      </c>
      <c r="D37" s="33" t="s">
        <v>70</v>
      </c>
      <c r="E37" s="41">
        <v>6668</v>
      </c>
      <c r="F37" s="41">
        <v>1301</v>
      </c>
      <c r="G37" s="41">
        <v>3</v>
      </c>
      <c r="H37" s="37" t="s">
        <v>16</v>
      </c>
      <c r="I37" s="45" t="s">
        <v>67</v>
      </c>
    </row>
    <row r="38" spans="1:16" s="46" customFormat="1" ht="26.1" customHeight="1" x14ac:dyDescent="0.2">
      <c r="A38" s="11">
        <v>35</v>
      </c>
      <c r="B38" s="133" t="s">
        <v>49</v>
      </c>
      <c r="C38" s="133" t="s">
        <v>50</v>
      </c>
      <c r="D38" s="133" t="s">
        <v>37</v>
      </c>
      <c r="E38" s="134">
        <v>6340</v>
      </c>
      <c r="F38" s="134">
        <v>965</v>
      </c>
      <c r="G38" s="134">
        <v>2</v>
      </c>
      <c r="H38" s="102" t="s">
        <v>51</v>
      </c>
      <c r="I38" s="64" t="s">
        <v>52</v>
      </c>
      <c r="J38" s="47"/>
      <c r="K38" s="54"/>
    </row>
    <row r="39" spans="1:16" s="5" customFormat="1" ht="26.1" customHeight="1" x14ac:dyDescent="0.2">
      <c r="A39" s="11">
        <v>36</v>
      </c>
      <c r="B39" s="141" t="s">
        <v>231</v>
      </c>
      <c r="C39" s="117" t="s">
        <v>231</v>
      </c>
      <c r="D39" s="117" t="s">
        <v>232</v>
      </c>
      <c r="E39" s="122">
        <v>5307.07</v>
      </c>
      <c r="F39" s="122">
        <v>877</v>
      </c>
      <c r="G39" s="124">
        <v>13</v>
      </c>
      <c r="H39" s="151" t="s">
        <v>195</v>
      </c>
      <c r="I39" s="154" t="s">
        <v>24</v>
      </c>
    </row>
    <row r="40" spans="1:16" s="46" customFormat="1" ht="26.1" customHeight="1" x14ac:dyDescent="0.2">
      <c r="A40" s="11">
        <v>37</v>
      </c>
      <c r="B40" s="33" t="s">
        <v>151</v>
      </c>
      <c r="C40" s="33" t="s">
        <v>152</v>
      </c>
      <c r="D40" s="33" t="s">
        <v>154</v>
      </c>
      <c r="E40" s="41">
        <v>5004.62</v>
      </c>
      <c r="F40" s="41">
        <v>1088</v>
      </c>
      <c r="G40" s="41">
        <v>7</v>
      </c>
      <c r="H40" s="37" t="s">
        <v>120</v>
      </c>
      <c r="I40" s="53" t="s">
        <v>153</v>
      </c>
      <c r="J40" s="47"/>
      <c r="K40" s="54"/>
    </row>
    <row r="41" spans="1:16" s="46" customFormat="1" ht="24.75" customHeight="1" x14ac:dyDescent="0.2">
      <c r="A41" s="11">
        <v>38</v>
      </c>
      <c r="B41" s="50" t="s">
        <v>228</v>
      </c>
      <c r="C41" s="50" t="s">
        <v>226</v>
      </c>
      <c r="D41" s="51" t="s">
        <v>230</v>
      </c>
      <c r="E41" s="130">
        <v>4116.0499999999993</v>
      </c>
      <c r="F41" s="63">
        <v>813</v>
      </c>
      <c r="G41" s="52">
        <v>9</v>
      </c>
      <c r="H41" s="32" t="s">
        <v>192</v>
      </c>
      <c r="I41" s="131" t="s">
        <v>67</v>
      </c>
      <c r="J41" s="48"/>
    </row>
    <row r="42" spans="1:16" s="5" customFormat="1" ht="26.1" customHeight="1" x14ac:dyDescent="0.2">
      <c r="A42" s="11">
        <v>39</v>
      </c>
      <c r="B42" s="33" t="s">
        <v>238</v>
      </c>
      <c r="C42" s="33" t="s">
        <v>239</v>
      </c>
      <c r="D42" s="33" t="s">
        <v>70</v>
      </c>
      <c r="E42" s="41">
        <v>3783.09</v>
      </c>
      <c r="F42" s="41">
        <v>803</v>
      </c>
      <c r="G42" s="41">
        <v>14</v>
      </c>
      <c r="H42" s="37" t="s">
        <v>193</v>
      </c>
      <c r="I42" s="53" t="s">
        <v>153</v>
      </c>
      <c r="N42" s="31"/>
      <c r="O42" s="30"/>
    </row>
    <row r="43" spans="1:16" s="5" customFormat="1" ht="26.1" customHeight="1" x14ac:dyDescent="0.2">
      <c r="A43" s="11">
        <v>40</v>
      </c>
      <c r="B43" s="142" t="s">
        <v>222</v>
      </c>
      <c r="C43" s="142" t="s">
        <v>219</v>
      </c>
      <c r="D43" s="108" t="s">
        <v>70</v>
      </c>
      <c r="E43" s="147">
        <v>3113.95</v>
      </c>
      <c r="F43" s="147">
        <v>706</v>
      </c>
      <c r="G43" s="147">
        <v>5</v>
      </c>
      <c r="H43" s="152" t="s">
        <v>193</v>
      </c>
      <c r="I43" s="155" t="s">
        <v>67</v>
      </c>
      <c r="N43" s="31"/>
      <c r="O43" s="30"/>
    </row>
    <row r="44" spans="1:16" s="5" customFormat="1" ht="26.1" customHeight="1" x14ac:dyDescent="0.2">
      <c r="A44" s="11">
        <v>41</v>
      </c>
      <c r="B44" s="50" t="s">
        <v>221</v>
      </c>
      <c r="C44" s="50" t="s">
        <v>218</v>
      </c>
      <c r="D44" s="51" t="s">
        <v>224</v>
      </c>
      <c r="E44" s="52">
        <v>2962.88</v>
      </c>
      <c r="F44" s="52">
        <v>500</v>
      </c>
      <c r="G44" s="52">
        <v>13</v>
      </c>
      <c r="H44" s="32" t="s">
        <v>195</v>
      </c>
      <c r="I44" s="45" t="s">
        <v>67</v>
      </c>
      <c r="J44" s="67"/>
    </row>
    <row r="45" spans="1:16" s="5" customFormat="1" ht="26.1" customHeight="1" x14ac:dyDescent="0.2">
      <c r="A45" s="11">
        <v>42</v>
      </c>
      <c r="B45" s="50" t="s">
        <v>227</v>
      </c>
      <c r="C45" s="50" t="s">
        <v>225</v>
      </c>
      <c r="D45" s="51" t="s">
        <v>229</v>
      </c>
      <c r="E45" s="130">
        <v>2482.2400000000002</v>
      </c>
      <c r="F45" s="63">
        <v>467</v>
      </c>
      <c r="G45" s="52">
        <v>11</v>
      </c>
      <c r="H45" s="32" t="s">
        <v>208</v>
      </c>
      <c r="I45" s="45" t="s">
        <v>67</v>
      </c>
      <c r="J45" s="67"/>
    </row>
    <row r="46" spans="1:16" s="5" customFormat="1" ht="26.1" customHeight="1" x14ac:dyDescent="0.2">
      <c r="A46" s="11">
        <v>43</v>
      </c>
      <c r="B46" s="29" t="s">
        <v>13</v>
      </c>
      <c r="C46" s="29" t="s">
        <v>14</v>
      </c>
      <c r="D46" s="33" t="s">
        <v>10</v>
      </c>
      <c r="E46" s="75">
        <v>2393.73</v>
      </c>
      <c r="F46" s="75">
        <v>420</v>
      </c>
      <c r="G46" s="27" t="s">
        <v>237</v>
      </c>
      <c r="H46" s="27" t="s">
        <v>16</v>
      </c>
      <c r="I46" s="45" t="s">
        <v>17</v>
      </c>
      <c r="J46" s="31"/>
    </row>
    <row r="47" spans="1:16" ht="26.1" customHeight="1" x14ac:dyDescent="0.25">
      <c r="A47" s="11">
        <v>44</v>
      </c>
      <c r="B47" s="29" t="s">
        <v>234</v>
      </c>
      <c r="C47" s="29" t="s">
        <v>236</v>
      </c>
      <c r="D47" s="33" t="s">
        <v>70</v>
      </c>
      <c r="E47" s="75">
        <v>1748</v>
      </c>
      <c r="F47" s="75">
        <v>324</v>
      </c>
      <c r="G47" s="27" t="s">
        <v>95</v>
      </c>
      <c r="H47" s="61" t="s">
        <v>235</v>
      </c>
      <c r="I47" s="62" t="s">
        <v>167</v>
      </c>
      <c r="K47" s="78"/>
      <c r="M47" s="79"/>
      <c r="P47" s="46"/>
    </row>
    <row r="48" spans="1:16" ht="26.1" customHeight="1" x14ac:dyDescent="0.25">
      <c r="A48" s="11">
        <v>45</v>
      </c>
      <c r="B48" s="29" t="s">
        <v>109</v>
      </c>
      <c r="C48" s="29" t="s">
        <v>108</v>
      </c>
      <c r="D48" s="33" t="s">
        <v>10</v>
      </c>
      <c r="E48" s="75">
        <v>1575.47</v>
      </c>
      <c r="F48" s="75">
        <v>269</v>
      </c>
      <c r="G48" s="27" t="s">
        <v>91</v>
      </c>
      <c r="H48" s="61" t="s">
        <v>122</v>
      </c>
      <c r="I48" s="57" t="s">
        <v>34</v>
      </c>
      <c r="K48" s="78"/>
      <c r="M48" s="79"/>
      <c r="P48" s="46"/>
    </row>
    <row r="49" spans="1:18" ht="26.1" customHeight="1" x14ac:dyDescent="0.25">
      <c r="A49" s="11">
        <v>46</v>
      </c>
      <c r="B49" s="33" t="s">
        <v>148</v>
      </c>
      <c r="C49" s="33" t="s">
        <v>147</v>
      </c>
      <c r="D49" s="33" t="s">
        <v>70</v>
      </c>
      <c r="E49" s="41">
        <v>1095</v>
      </c>
      <c r="F49" s="41">
        <v>282</v>
      </c>
      <c r="G49" s="41">
        <v>2</v>
      </c>
      <c r="H49" s="85" t="s">
        <v>122</v>
      </c>
      <c r="I49" s="53" t="s">
        <v>67</v>
      </c>
      <c r="K49" s="78"/>
      <c r="M49" s="79"/>
      <c r="P49" s="46"/>
    </row>
    <row r="50" spans="1:18" ht="26.1" customHeight="1" x14ac:dyDescent="0.25">
      <c r="A50" s="11">
        <v>47</v>
      </c>
      <c r="B50" s="33" t="s">
        <v>142</v>
      </c>
      <c r="C50" s="33" t="s">
        <v>145</v>
      </c>
      <c r="D50" s="33" t="s">
        <v>143</v>
      </c>
      <c r="E50" s="41">
        <v>1027</v>
      </c>
      <c r="F50" s="41">
        <v>281</v>
      </c>
      <c r="G50" s="41">
        <v>4</v>
      </c>
      <c r="H50" s="37" t="s">
        <v>122</v>
      </c>
      <c r="I50" s="53" t="s">
        <v>67</v>
      </c>
      <c r="K50" s="78"/>
      <c r="M50" s="79"/>
      <c r="N50" s="78"/>
      <c r="O50" s="81"/>
      <c r="P50" s="46"/>
      <c r="Q50" s="81"/>
      <c r="R50" s="79"/>
    </row>
    <row r="51" spans="1:18" s="5" customFormat="1" ht="26.1" customHeight="1" x14ac:dyDescent="0.2">
      <c r="A51" s="11">
        <v>48</v>
      </c>
      <c r="B51" s="29" t="s">
        <v>165</v>
      </c>
      <c r="C51" s="29" t="s">
        <v>166</v>
      </c>
      <c r="D51" s="33" t="s">
        <v>88</v>
      </c>
      <c r="E51" s="75">
        <v>962.83</v>
      </c>
      <c r="F51" s="75">
        <v>279</v>
      </c>
      <c r="G51" s="27" t="s">
        <v>85</v>
      </c>
      <c r="H51" s="27" t="s">
        <v>123</v>
      </c>
      <c r="I51" s="57" t="s">
        <v>167</v>
      </c>
    </row>
    <row r="52" spans="1:18" s="46" customFormat="1" ht="26.1" customHeight="1" x14ac:dyDescent="0.2">
      <c r="A52" s="11">
        <v>49</v>
      </c>
      <c r="B52" s="143" t="s">
        <v>72</v>
      </c>
      <c r="C52" s="51" t="s">
        <v>73</v>
      </c>
      <c r="D52" s="51" t="s">
        <v>74</v>
      </c>
      <c r="E52" s="55">
        <v>801.5</v>
      </c>
      <c r="F52" s="55">
        <v>140</v>
      </c>
      <c r="G52" s="56">
        <v>3</v>
      </c>
      <c r="H52" s="23" t="s">
        <v>39</v>
      </c>
      <c r="I52" s="77" t="s">
        <v>75</v>
      </c>
      <c r="J52" s="47"/>
      <c r="K52" s="47"/>
      <c r="L52" s="48"/>
      <c r="M52" s="47"/>
      <c r="N52" s="47"/>
      <c r="O52" s="48"/>
      <c r="Q52" s="47"/>
      <c r="R52" s="86"/>
    </row>
    <row r="53" spans="1:18" s="46" customFormat="1" ht="26.1" customHeight="1" x14ac:dyDescent="0.2">
      <c r="A53" s="11">
        <v>50</v>
      </c>
      <c r="B53" s="95" t="s">
        <v>86</v>
      </c>
      <c r="C53" s="33" t="s">
        <v>87</v>
      </c>
      <c r="D53" s="33" t="s">
        <v>88</v>
      </c>
      <c r="E53" s="41">
        <v>715</v>
      </c>
      <c r="F53" s="41">
        <v>133</v>
      </c>
      <c r="G53" s="41">
        <v>3</v>
      </c>
      <c r="H53" s="14" t="s">
        <v>43</v>
      </c>
      <c r="I53" s="97" t="s">
        <v>67</v>
      </c>
      <c r="J53" s="47"/>
      <c r="K53" s="47"/>
      <c r="L53" s="48"/>
      <c r="M53" s="47"/>
      <c r="N53" s="47"/>
      <c r="O53" s="48"/>
      <c r="Q53" s="47"/>
      <c r="R53" s="86"/>
    </row>
    <row r="54" spans="1:18" s="5" customFormat="1" ht="26.1" customHeight="1" x14ac:dyDescent="0.2">
      <c r="A54" s="11">
        <v>51</v>
      </c>
      <c r="B54" s="166" t="s">
        <v>734</v>
      </c>
      <c r="C54" s="166" t="s">
        <v>735</v>
      </c>
      <c r="D54" s="166" t="s">
        <v>736</v>
      </c>
      <c r="E54" s="55">
        <v>508</v>
      </c>
      <c r="F54" s="55">
        <v>237</v>
      </c>
      <c r="G54" s="56">
        <v>1</v>
      </c>
      <c r="H54" s="167" t="s">
        <v>737</v>
      </c>
      <c r="I54" s="77" t="s">
        <v>733</v>
      </c>
      <c r="J54" s="67"/>
      <c r="L54" s="31"/>
    </row>
    <row r="55" spans="1:18" s="5" customFormat="1" ht="26.1" customHeight="1" x14ac:dyDescent="0.2">
      <c r="A55" s="11">
        <v>52</v>
      </c>
      <c r="B55" s="166" t="s">
        <v>742</v>
      </c>
      <c r="C55" s="166" t="s">
        <v>743</v>
      </c>
      <c r="D55" s="166" t="s">
        <v>744</v>
      </c>
      <c r="E55" s="55">
        <v>407</v>
      </c>
      <c r="F55" s="55">
        <v>163</v>
      </c>
      <c r="G55" s="56">
        <v>1</v>
      </c>
      <c r="H55" s="167" t="s">
        <v>745</v>
      </c>
      <c r="I55" s="77" t="s">
        <v>733</v>
      </c>
      <c r="L55" s="30"/>
      <c r="M55" s="30"/>
      <c r="O55" s="188"/>
      <c r="P55" s="67"/>
    </row>
    <row r="56" spans="1:18" s="46" customFormat="1" ht="26.1" customHeight="1" x14ac:dyDescent="0.2">
      <c r="A56" s="11">
        <v>53</v>
      </c>
      <c r="B56" s="95" t="s">
        <v>268</v>
      </c>
      <c r="C56" s="33" t="s">
        <v>268</v>
      </c>
      <c r="D56" s="33" t="s">
        <v>26</v>
      </c>
      <c r="E56" s="41">
        <v>404</v>
      </c>
      <c r="F56" s="41">
        <v>202</v>
      </c>
      <c r="G56" s="41">
        <v>2</v>
      </c>
      <c r="H56" s="14">
        <v>41544</v>
      </c>
      <c r="I56" s="57" t="s">
        <v>269</v>
      </c>
      <c r="J56" s="47"/>
      <c r="K56" s="47"/>
      <c r="L56" s="48"/>
      <c r="M56" s="47"/>
      <c r="N56" s="47"/>
      <c r="O56" s="48"/>
      <c r="Q56" s="47"/>
      <c r="R56" s="86"/>
    </row>
    <row r="57" spans="1:18" s="5" customFormat="1" ht="26.1" customHeight="1" x14ac:dyDescent="0.2">
      <c r="A57" s="11">
        <v>54</v>
      </c>
      <c r="B57" s="29" t="s">
        <v>80</v>
      </c>
      <c r="C57" s="29" t="s">
        <v>81</v>
      </c>
      <c r="D57" s="33" t="s">
        <v>82</v>
      </c>
      <c r="E57" s="75">
        <v>323.2</v>
      </c>
      <c r="F57" s="75">
        <v>63</v>
      </c>
      <c r="G57" s="27" t="s">
        <v>95</v>
      </c>
      <c r="H57" s="27" t="s">
        <v>83</v>
      </c>
      <c r="I57" s="57" t="s">
        <v>84</v>
      </c>
      <c r="J57" s="67"/>
      <c r="L57" s="31"/>
      <c r="N57" s="73"/>
      <c r="O57" s="30"/>
      <c r="Q57" s="30"/>
      <c r="R57" s="74"/>
    </row>
    <row r="58" spans="1:18" s="168" customFormat="1" ht="26.1" customHeight="1" x14ac:dyDescent="0.2">
      <c r="A58" s="11">
        <v>55</v>
      </c>
      <c r="B58" s="184" t="s">
        <v>754</v>
      </c>
      <c r="C58" s="185" t="s">
        <v>755</v>
      </c>
      <c r="D58" s="185" t="s">
        <v>756</v>
      </c>
      <c r="E58" s="55">
        <v>318</v>
      </c>
      <c r="F58" s="55">
        <v>159</v>
      </c>
      <c r="G58" s="186">
        <v>1</v>
      </c>
      <c r="H58" s="165">
        <v>42301</v>
      </c>
      <c r="I58" s="77" t="s">
        <v>733</v>
      </c>
    </row>
    <row r="59" spans="1:18" s="5" customFormat="1" ht="26.1" customHeight="1" x14ac:dyDescent="0.2">
      <c r="A59" s="11">
        <v>56</v>
      </c>
      <c r="B59" s="116" t="s">
        <v>144</v>
      </c>
      <c r="C59" s="12" t="s">
        <v>146</v>
      </c>
      <c r="D59" s="33" t="s">
        <v>70</v>
      </c>
      <c r="E59" s="13">
        <v>316</v>
      </c>
      <c r="F59" s="13">
        <v>53</v>
      </c>
      <c r="G59" s="13">
        <v>2</v>
      </c>
      <c r="H59" s="14" t="s">
        <v>124</v>
      </c>
      <c r="I59" s="53" t="s">
        <v>67</v>
      </c>
      <c r="N59" s="73"/>
      <c r="O59" s="73"/>
      <c r="Q59" s="30"/>
      <c r="R59" s="74"/>
    </row>
    <row r="60" spans="1:18" s="5" customFormat="1" ht="26.1" customHeight="1" x14ac:dyDescent="0.2">
      <c r="A60" s="11">
        <v>57</v>
      </c>
      <c r="B60" s="166" t="s">
        <v>738</v>
      </c>
      <c r="C60" s="166" t="s">
        <v>739</v>
      </c>
      <c r="D60" s="166" t="s">
        <v>740</v>
      </c>
      <c r="E60" s="55">
        <v>289</v>
      </c>
      <c r="F60" s="55">
        <v>119</v>
      </c>
      <c r="G60" s="56">
        <v>1</v>
      </c>
      <c r="H60" s="167" t="s">
        <v>741</v>
      </c>
      <c r="I60" s="77" t="s">
        <v>733</v>
      </c>
    </row>
    <row r="61" spans="1:18" s="5" customFormat="1" ht="24.75" customHeight="1" x14ac:dyDescent="0.2">
      <c r="A61" s="11">
        <v>58</v>
      </c>
      <c r="B61" s="99" t="s">
        <v>119</v>
      </c>
      <c r="C61" s="16" t="s">
        <v>118</v>
      </c>
      <c r="D61" s="33" t="s">
        <v>10</v>
      </c>
      <c r="E61" s="17">
        <v>250.52</v>
      </c>
      <c r="F61" s="17">
        <v>52</v>
      </c>
      <c r="G61" s="18" t="s">
        <v>95</v>
      </c>
      <c r="H61" s="18" t="s">
        <v>131</v>
      </c>
      <c r="I61" s="45" t="s">
        <v>17</v>
      </c>
      <c r="N61" s="73"/>
      <c r="O61" s="73"/>
      <c r="Q61" s="30"/>
      <c r="R61" s="74"/>
    </row>
    <row r="62" spans="1:18" s="5" customFormat="1" ht="26.1" customHeight="1" x14ac:dyDescent="0.2">
      <c r="A62" s="11">
        <v>59</v>
      </c>
      <c r="B62" s="116" t="s">
        <v>270</v>
      </c>
      <c r="C62" s="12" t="s">
        <v>270</v>
      </c>
      <c r="D62" s="33" t="s">
        <v>26</v>
      </c>
      <c r="E62" s="13">
        <v>210</v>
      </c>
      <c r="F62" s="13">
        <v>69</v>
      </c>
      <c r="G62" s="13">
        <v>2</v>
      </c>
      <c r="H62" s="14">
        <v>43189</v>
      </c>
      <c r="I62" s="45" t="s">
        <v>271</v>
      </c>
      <c r="N62" s="73"/>
      <c r="O62" s="73"/>
      <c r="Q62" s="30"/>
      <c r="R62" s="74"/>
    </row>
    <row r="63" spans="1:18" s="5" customFormat="1" ht="26.1" customHeight="1" x14ac:dyDescent="0.2">
      <c r="A63" s="11">
        <v>60</v>
      </c>
      <c r="B63" s="166" t="s">
        <v>749</v>
      </c>
      <c r="C63" s="166" t="s">
        <v>750</v>
      </c>
      <c r="D63" s="166" t="s">
        <v>74</v>
      </c>
      <c r="E63" s="55">
        <v>200</v>
      </c>
      <c r="F63" s="55">
        <v>50</v>
      </c>
      <c r="G63" s="56">
        <v>1</v>
      </c>
      <c r="H63" s="167">
        <v>42654</v>
      </c>
      <c r="I63" s="77" t="s">
        <v>733</v>
      </c>
    </row>
    <row r="64" spans="1:18" s="5" customFormat="1" ht="26.1" customHeight="1" x14ac:dyDescent="0.2">
      <c r="A64" s="11">
        <v>61</v>
      </c>
      <c r="B64" s="116" t="s">
        <v>188</v>
      </c>
      <c r="C64" s="12" t="s">
        <v>197</v>
      </c>
      <c r="D64" s="33" t="s">
        <v>198</v>
      </c>
      <c r="E64" s="13">
        <v>188</v>
      </c>
      <c r="F64" s="13">
        <v>94</v>
      </c>
      <c r="G64" s="13">
        <v>1</v>
      </c>
      <c r="H64" s="14">
        <v>43385</v>
      </c>
      <c r="I64" s="80" t="s">
        <v>34</v>
      </c>
      <c r="N64" s="73"/>
      <c r="O64" s="73"/>
      <c r="Q64" s="30"/>
      <c r="R64" s="74"/>
    </row>
    <row r="65" spans="1:19" s="5" customFormat="1" ht="26.1" customHeight="1" x14ac:dyDescent="0.2">
      <c r="A65" s="11">
        <v>62</v>
      </c>
      <c r="B65" s="116" t="s">
        <v>53</v>
      </c>
      <c r="C65" s="12" t="s">
        <v>54</v>
      </c>
      <c r="D65" s="33" t="s">
        <v>10</v>
      </c>
      <c r="E65" s="13">
        <v>156.19999999999999</v>
      </c>
      <c r="F65" s="13">
        <v>26</v>
      </c>
      <c r="G65" s="13">
        <v>1</v>
      </c>
      <c r="H65" s="14" t="s">
        <v>55</v>
      </c>
      <c r="I65" s="15" t="s">
        <v>56</v>
      </c>
      <c r="N65" s="73"/>
      <c r="O65" s="73"/>
      <c r="Q65" s="30"/>
      <c r="R65" s="74"/>
    </row>
    <row r="66" spans="1:19" s="5" customFormat="1" ht="26.1" customHeight="1" x14ac:dyDescent="0.2">
      <c r="A66" s="11">
        <v>63</v>
      </c>
      <c r="B66" s="99" t="s">
        <v>31</v>
      </c>
      <c r="C66" s="16" t="s">
        <v>32</v>
      </c>
      <c r="D66" s="33" t="s">
        <v>10</v>
      </c>
      <c r="E66" s="75">
        <v>85.4</v>
      </c>
      <c r="F66" s="75">
        <v>15</v>
      </c>
      <c r="G66" s="18" t="s">
        <v>95</v>
      </c>
      <c r="H66" s="18" t="s">
        <v>23</v>
      </c>
      <c r="I66" s="80" t="s">
        <v>34</v>
      </c>
      <c r="N66" s="73"/>
      <c r="O66" s="73"/>
      <c r="Q66" s="30"/>
      <c r="R66" s="74"/>
    </row>
    <row r="67" spans="1:19" s="5" customFormat="1" ht="26.1" customHeight="1" x14ac:dyDescent="0.2">
      <c r="A67" s="11">
        <v>64</v>
      </c>
      <c r="B67" s="99" t="s">
        <v>190</v>
      </c>
      <c r="C67" s="16" t="s">
        <v>189</v>
      </c>
      <c r="D67" s="33" t="s">
        <v>10</v>
      </c>
      <c r="E67" s="55">
        <v>76.7</v>
      </c>
      <c r="F67" s="55">
        <v>12</v>
      </c>
      <c r="G67" s="18" t="s">
        <v>95</v>
      </c>
      <c r="H67" s="18" t="s">
        <v>199</v>
      </c>
      <c r="I67" s="15" t="s">
        <v>84</v>
      </c>
      <c r="N67" s="73"/>
      <c r="O67" s="73"/>
      <c r="Q67" s="30"/>
      <c r="R67" s="74"/>
    </row>
    <row r="68" spans="1:19" s="5" customFormat="1" ht="26.1" customHeight="1" x14ac:dyDescent="0.2">
      <c r="A68" s="11">
        <v>65</v>
      </c>
      <c r="B68" s="99" t="s">
        <v>191</v>
      </c>
      <c r="C68" s="16" t="s">
        <v>200</v>
      </c>
      <c r="D68" s="33" t="s">
        <v>10</v>
      </c>
      <c r="E68" s="17">
        <v>57.2</v>
      </c>
      <c r="F68" s="17">
        <v>9</v>
      </c>
      <c r="G68" s="18" t="s">
        <v>95</v>
      </c>
      <c r="H68" s="18" t="s">
        <v>201</v>
      </c>
      <c r="I68" s="57" t="s">
        <v>84</v>
      </c>
      <c r="N68" s="73"/>
      <c r="O68" s="73"/>
      <c r="Q68" s="30"/>
      <c r="R68" s="74"/>
    </row>
    <row r="69" spans="1:19" s="5" customFormat="1" ht="26.1" customHeight="1" x14ac:dyDescent="0.2">
      <c r="A69" s="11">
        <v>66</v>
      </c>
      <c r="B69" s="99" t="s">
        <v>45</v>
      </c>
      <c r="C69" s="16" t="s">
        <v>45</v>
      </c>
      <c r="D69" s="12" t="s">
        <v>26</v>
      </c>
      <c r="E69" s="17">
        <v>51</v>
      </c>
      <c r="F69" s="17">
        <v>18</v>
      </c>
      <c r="G69" s="18" t="s">
        <v>95</v>
      </c>
      <c r="H69" s="18" t="s">
        <v>47</v>
      </c>
      <c r="I69" s="80" t="s">
        <v>48</v>
      </c>
      <c r="N69" s="73"/>
      <c r="O69" s="73"/>
      <c r="Q69" s="30"/>
      <c r="R69" s="74"/>
    </row>
    <row r="70" spans="1:19" s="5" customFormat="1" ht="26.1" customHeight="1" x14ac:dyDescent="0.2">
      <c r="A70" s="11">
        <v>67</v>
      </c>
      <c r="B70" s="140" t="s">
        <v>112</v>
      </c>
      <c r="C70" s="145" t="s">
        <v>111</v>
      </c>
      <c r="D70" s="65" t="s">
        <v>10</v>
      </c>
      <c r="E70" s="123">
        <v>48</v>
      </c>
      <c r="F70" s="123">
        <v>8</v>
      </c>
      <c r="G70" s="150" t="s">
        <v>95</v>
      </c>
      <c r="H70" s="150" t="s">
        <v>122</v>
      </c>
      <c r="I70" s="15" t="s">
        <v>84</v>
      </c>
      <c r="K70" s="31"/>
    </row>
    <row r="71" spans="1:19" ht="26.1" customHeight="1" x14ac:dyDescent="0.25">
      <c r="A71" s="11">
        <v>68</v>
      </c>
      <c r="B71" s="139" t="s">
        <v>211</v>
      </c>
      <c r="C71" s="144" t="s">
        <v>212</v>
      </c>
      <c r="D71" s="144" t="s">
        <v>10</v>
      </c>
      <c r="E71" s="146">
        <v>36</v>
      </c>
      <c r="F71" s="146">
        <v>12</v>
      </c>
      <c r="G71" s="149">
        <v>1</v>
      </c>
      <c r="H71" s="149" t="s">
        <v>213</v>
      </c>
      <c r="I71" s="153" t="s">
        <v>214</v>
      </c>
      <c r="K71" s="84"/>
      <c r="N71" s="81"/>
      <c r="O71" s="81"/>
      <c r="Q71" s="81"/>
      <c r="R71" s="79"/>
      <c r="S71" s="79"/>
    </row>
    <row r="72" spans="1:19" ht="26.1" customHeight="1" x14ac:dyDescent="0.25">
      <c r="A72" s="11">
        <v>69</v>
      </c>
      <c r="B72" s="128" t="s">
        <v>202</v>
      </c>
      <c r="C72" s="51" t="s">
        <v>203</v>
      </c>
      <c r="D72" s="51" t="s">
        <v>26</v>
      </c>
      <c r="E72" s="55">
        <v>22</v>
      </c>
      <c r="F72" s="55">
        <v>11</v>
      </c>
      <c r="G72" s="56">
        <v>1</v>
      </c>
      <c r="H72" s="23">
        <v>42790</v>
      </c>
      <c r="I72" s="68" t="s">
        <v>34</v>
      </c>
      <c r="K72" s="84"/>
      <c r="N72" s="81"/>
      <c r="O72" s="81"/>
      <c r="Q72" s="81"/>
      <c r="R72" s="79"/>
      <c r="S72" s="79"/>
    </row>
    <row r="73" spans="1:19" s="5" customFormat="1" ht="26.1" customHeight="1" x14ac:dyDescent="0.25">
      <c r="B73" s="87"/>
      <c r="C73" s="87"/>
      <c r="D73" s="87"/>
      <c r="E73" s="88"/>
      <c r="F73" s="88"/>
      <c r="G73" s="89"/>
      <c r="J73"/>
      <c r="K73"/>
      <c r="L73"/>
      <c r="M73"/>
      <c r="P73"/>
    </row>
    <row r="74" spans="1:19" s="5" customFormat="1" ht="26.1" customHeight="1" thickBot="1" x14ac:dyDescent="0.3">
      <c r="B74" s="87"/>
      <c r="C74" s="87"/>
      <c r="D74" s="87"/>
      <c r="E74" s="90">
        <f>SUM(E4:E73)</f>
        <v>2215841.3700000006</v>
      </c>
      <c r="F74" s="90">
        <f>SUM(F4:F73)</f>
        <v>397000</v>
      </c>
      <c r="H74" s="30"/>
      <c r="J74"/>
      <c r="K74"/>
      <c r="L74"/>
      <c r="M74"/>
      <c r="N74"/>
      <c r="O74"/>
      <c r="P74"/>
      <c r="Q74"/>
      <c r="R74"/>
    </row>
  </sheetData>
  <sortState xmlns:xlrd2="http://schemas.microsoft.com/office/spreadsheetml/2017/richdata2" ref="B4:I72">
    <sortCondition descending="1" ref="E4:E7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890F8-A10C-4DD3-A9ED-DB2088D33880}">
  <dimension ref="A1:R50"/>
  <sheetViews>
    <sheetView topLeftCell="A30" workbookViewId="0">
      <selection activeCell="A39" sqref="A39:XFD3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1.5703125" bestFit="1" customWidth="1"/>
    <col min="13" max="13" width="10.85546875" bestFit="1" customWidth="1"/>
    <col min="14" max="14" width="10.140625" bestFit="1" customWidth="1"/>
    <col min="15" max="15" width="11.140625" bestFit="1" customWidth="1"/>
    <col min="16" max="16" width="12.85546875" customWidth="1"/>
    <col min="17" max="17" width="12.28515625" bestFit="1" customWidth="1"/>
    <col min="18" max="18" width="10.140625" bestFit="1" customWidth="1"/>
  </cols>
  <sheetData>
    <row r="1" spans="1:17" s="5" customFormat="1" ht="18" x14ac:dyDescent="0.25">
      <c r="A1" s="1" t="s">
        <v>274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7" s="5" customFormat="1" ht="26.1" customHeight="1" x14ac:dyDescent="0.2">
      <c r="A4" s="63">
        <v>1</v>
      </c>
      <c r="B4" s="33" t="s">
        <v>276</v>
      </c>
      <c r="C4" s="33" t="s">
        <v>275</v>
      </c>
      <c r="D4" s="33" t="s">
        <v>10</v>
      </c>
      <c r="E4" s="41">
        <v>80203.23</v>
      </c>
      <c r="F4" s="41">
        <v>15564</v>
      </c>
      <c r="G4" s="41">
        <v>27</v>
      </c>
      <c r="H4" s="37" t="s">
        <v>277</v>
      </c>
      <c r="I4" s="57" t="s">
        <v>12</v>
      </c>
    </row>
    <row r="5" spans="1:17" s="5" customFormat="1" ht="26.1" customHeight="1" x14ac:dyDescent="0.2">
      <c r="A5" s="63">
        <v>2</v>
      </c>
      <c r="B5" s="29" t="s">
        <v>233</v>
      </c>
      <c r="C5" s="29" t="s">
        <v>233</v>
      </c>
      <c r="D5" s="33" t="s">
        <v>26</v>
      </c>
      <c r="E5" s="75">
        <v>68208</v>
      </c>
      <c r="F5" s="75">
        <v>11039</v>
      </c>
      <c r="G5" s="27" t="s">
        <v>38</v>
      </c>
      <c r="H5" s="27" t="s">
        <v>195</v>
      </c>
      <c r="I5" s="77" t="s">
        <v>28</v>
      </c>
    </row>
    <row r="6" spans="1:17" s="5" customFormat="1" ht="26.1" customHeight="1" x14ac:dyDescent="0.2">
      <c r="A6" s="63">
        <v>3</v>
      </c>
      <c r="B6" s="51" t="s">
        <v>281</v>
      </c>
      <c r="C6" s="51" t="s">
        <v>282</v>
      </c>
      <c r="D6" s="51" t="s">
        <v>10</v>
      </c>
      <c r="E6" s="55">
        <v>51149.33</v>
      </c>
      <c r="F6" s="55">
        <v>8507</v>
      </c>
      <c r="G6" s="56">
        <v>13</v>
      </c>
      <c r="H6" s="23" t="s">
        <v>277</v>
      </c>
      <c r="I6" s="77" t="s">
        <v>24</v>
      </c>
    </row>
    <row r="7" spans="1:17" s="5" customFormat="1" ht="26.1" customHeight="1" x14ac:dyDescent="0.2">
      <c r="A7" s="63">
        <v>4</v>
      </c>
      <c r="B7" s="29" t="s">
        <v>103</v>
      </c>
      <c r="C7" s="29" t="s">
        <v>103</v>
      </c>
      <c r="D7" s="33" t="s">
        <v>26</v>
      </c>
      <c r="E7" s="75">
        <v>39213.19</v>
      </c>
      <c r="F7" s="75">
        <v>6831</v>
      </c>
      <c r="G7" s="27" t="s">
        <v>164</v>
      </c>
      <c r="H7" s="27" t="s">
        <v>125</v>
      </c>
      <c r="I7" s="57" t="s">
        <v>34</v>
      </c>
      <c r="M7" s="30"/>
      <c r="N7" s="31"/>
    </row>
    <row r="8" spans="1:17" s="5" customFormat="1" ht="26.1" customHeight="1" x14ac:dyDescent="0.2">
      <c r="A8" s="63">
        <v>5</v>
      </c>
      <c r="B8" s="29" t="s">
        <v>186</v>
      </c>
      <c r="C8" s="29" t="s">
        <v>194</v>
      </c>
      <c r="D8" s="33" t="s">
        <v>10</v>
      </c>
      <c r="E8" s="75">
        <v>36095.870000000003</v>
      </c>
      <c r="F8" s="75">
        <v>5851</v>
      </c>
      <c r="G8" s="27" t="s">
        <v>273</v>
      </c>
      <c r="H8" s="27" t="s">
        <v>195</v>
      </c>
      <c r="I8" s="57" t="s">
        <v>34</v>
      </c>
      <c r="M8" s="30"/>
      <c r="N8" s="31"/>
    </row>
    <row r="9" spans="1:17" s="5" customFormat="1" ht="25.9" customHeight="1" x14ac:dyDescent="0.2">
      <c r="A9" s="63">
        <v>6</v>
      </c>
      <c r="B9" s="33" t="s">
        <v>205</v>
      </c>
      <c r="C9" s="33" t="s">
        <v>204</v>
      </c>
      <c r="D9" s="33" t="s">
        <v>70</v>
      </c>
      <c r="E9" s="41">
        <v>25838.720000000001</v>
      </c>
      <c r="F9" s="41">
        <v>4375</v>
      </c>
      <c r="G9" s="41">
        <v>11</v>
      </c>
      <c r="H9" s="37" t="s">
        <v>193</v>
      </c>
      <c r="I9" s="57" t="s">
        <v>60</v>
      </c>
      <c r="M9" s="30"/>
      <c r="N9" s="31"/>
    </row>
    <row r="10" spans="1:17" s="5" customFormat="1" ht="26.1" customHeight="1" x14ac:dyDescent="0.2">
      <c r="A10" s="63">
        <v>7</v>
      </c>
      <c r="B10" s="29" t="s">
        <v>102</v>
      </c>
      <c r="C10" s="29" t="s">
        <v>101</v>
      </c>
      <c r="D10" s="33" t="s">
        <v>10</v>
      </c>
      <c r="E10" s="75">
        <v>20375.09</v>
      </c>
      <c r="F10" s="75">
        <v>3276</v>
      </c>
      <c r="G10" s="27" t="s">
        <v>128</v>
      </c>
      <c r="H10" s="27" t="s">
        <v>124</v>
      </c>
      <c r="I10" s="57" t="s">
        <v>34</v>
      </c>
    </row>
    <row r="11" spans="1:17" s="5" customFormat="1" ht="26.1" customHeight="1" x14ac:dyDescent="0.2">
      <c r="A11" s="63">
        <v>8</v>
      </c>
      <c r="B11" s="29" t="s">
        <v>284</v>
      </c>
      <c r="C11" s="29" t="s">
        <v>283</v>
      </c>
      <c r="D11" s="33" t="s">
        <v>286</v>
      </c>
      <c r="E11" s="75">
        <v>19685.7</v>
      </c>
      <c r="F11" s="75">
        <v>3219</v>
      </c>
      <c r="G11" s="27" t="s">
        <v>33</v>
      </c>
      <c r="H11" s="27" t="s">
        <v>277</v>
      </c>
      <c r="I11" s="57" t="s">
        <v>34</v>
      </c>
      <c r="M11" s="31"/>
    </row>
    <row r="12" spans="1:17" s="5" customFormat="1" ht="26.1" customHeight="1" x14ac:dyDescent="0.2">
      <c r="A12" s="63">
        <v>9</v>
      </c>
      <c r="B12" s="33" t="s">
        <v>207</v>
      </c>
      <c r="C12" s="33" t="s">
        <v>206</v>
      </c>
      <c r="D12" s="33" t="s">
        <v>82</v>
      </c>
      <c r="E12" s="41">
        <v>17703.560000000001</v>
      </c>
      <c r="F12" s="41">
        <v>3149</v>
      </c>
      <c r="G12" s="41">
        <v>10</v>
      </c>
      <c r="H12" s="37" t="s">
        <v>208</v>
      </c>
      <c r="I12" s="57" t="s">
        <v>56</v>
      </c>
      <c r="K12" s="129"/>
      <c r="L12" s="46"/>
      <c r="M12" s="46"/>
      <c r="N12" s="46"/>
      <c r="O12" s="46"/>
      <c r="P12" s="46"/>
      <c r="Q12" s="46"/>
    </row>
    <row r="13" spans="1:17" s="5" customFormat="1" ht="26.1" customHeight="1" x14ac:dyDescent="0.2">
      <c r="A13" s="63">
        <v>10</v>
      </c>
      <c r="B13" s="29" t="s">
        <v>247</v>
      </c>
      <c r="C13" s="29" t="s">
        <v>248</v>
      </c>
      <c r="D13" s="33" t="s">
        <v>249</v>
      </c>
      <c r="E13" s="75">
        <v>17159</v>
      </c>
      <c r="F13" s="75">
        <v>3679</v>
      </c>
      <c r="G13" s="27" t="s">
        <v>255</v>
      </c>
      <c r="H13" s="27" t="s">
        <v>208</v>
      </c>
      <c r="I13" s="57" t="s">
        <v>52</v>
      </c>
      <c r="K13" s="46"/>
      <c r="L13" s="46"/>
      <c r="M13" s="47"/>
      <c r="N13" s="48"/>
      <c r="O13" s="46"/>
      <c r="P13" s="46"/>
      <c r="Q13" s="46"/>
    </row>
    <row r="14" spans="1:17" s="5" customFormat="1" ht="26.1" customHeight="1" x14ac:dyDescent="0.2">
      <c r="A14" s="63">
        <v>11</v>
      </c>
      <c r="B14" s="50" t="s">
        <v>293</v>
      </c>
      <c r="C14" s="50" t="s">
        <v>294</v>
      </c>
      <c r="D14" s="51" t="s">
        <v>295</v>
      </c>
      <c r="E14" s="52">
        <v>12559.55</v>
      </c>
      <c r="F14" s="52">
        <v>2100</v>
      </c>
      <c r="G14" s="52">
        <v>6</v>
      </c>
      <c r="H14" s="32" t="s">
        <v>277</v>
      </c>
      <c r="I14" s="68" t="s">
        <v>44</v>
      </c>
      <c r="K14" s="46"/>
      <c r="L14" s="46"/>
      <c r="M14" s="47"/>
      <c r="N14" s="48"/>
      <c r="O14" s="46"/>
      <c r="P14" s="46"/>
      <c r="Q14" s="46"/>
    </row>
    <row r="15" spans="1:17" s="5" customFormat="1" ht="26.1" customHeight="1" x14ac:dyDescent="0.2">
      <c r="A15" s="63">
        <v>12</v>
      </c>
      <c r="B15" s="29" t="s">
        <v>183</v>
      </c>
      <c r="C15" s="29" t="s">
        <v>182</v>
      </c>
      <c r="D15" s="33" t="s">
        <v>10</v>
      </c>
      <c r="E15" s="75">
        <v>11747.57</v>
      </c>
      <c r="F15" s="75">
        <v>1969</v>
      </c>
      <c r="G15" s="27" t="s">
        <v>38</v>
      </c>
      <c r="H15" s="27" t="s">
        <v>192</v>
      </c>
      <c r="I15" s="45" t="s">
        <v>17</v>
      </c>
      <c r="K15" s="46"/>
      <c r="L15" s="47"/>
      <c r="M15" s="47"/>
      <c r="N15" s="47"/>
      <c r="O15" s="46"/>
      <c r="P15" s="46"/>
      <c r="Q15" s="46"/>
    </row>
    <row r="16" spans="1:17" s="5" customFormat="1" ht="26.1" customHeight="1" x14ac:dyDescent="0.2">
      <c r="A16" s="63">
        <v>13</v>
      </c>
      <c r="B16" s="29" t="s">
        <v>261</v>
      </c>
      <c r="C16" s="29" t="s">
        <v>260</v>
      </c>
      <c r="D16" s="33" t="s">
        <v>262</v>
      </c>
      <c r="E16" s="55">
        <v>9577.8999999999942</v>
      </c>
      <c r="F16" s="55">
        <v>1545</v>
      </c>
      <c r="G16" s="27" t="s">
        <v>38</v>
      </c>
      <c r="H16" s="27" t="s">
        <v>208</v>
      </c>
      <c r="I16" s="57" t="s">
        <v>263</v>
      </c>
    </row>
    <row r="17" spans="1:17" ht="26.1" customHeight="1" x14ac:dyDescent="0.25">
      <c r="A17" s="63">
        <v>14</v>
      </c>
      <c r="B17" s="51" t="s">
        <v>231</v>
      </c>
      <c r="C17" s="51" t="s">
        <v>231</v>
      </c>
      <c r="D17" s="51" t="s">
        <v>232</v>
      </c>
      <c r="E17" s="55">
        <v>9186.6200000000008</v>
      </c>
      <c r="F17" s="55">
        <v>1649</v>
      </c>
      <c r="G17" s="56">
        <v>13</v>
      </c>
      <c r="H17" s="23" t="s">
        <v>195</v>
      </c>
      <c r="I17" s="77" t="s">
        <v>24</v>
      </c>
      <c r="K17" s="54"/>
      <c r="L17" s="46"/>
      <c r="M17" s="46"/>
      <c r="N17" s="46"/>
      <c r="O17" s="46"/>
      <c r="P17" s="46"/>
      <c r="Q17" s="46"/>
    </row>
    <row r="18" spans="1:17" s="5" customFormat="1" ht="25.9" customHeight="1" x14ac:dyDescent="0.2">
      <c r="A18" s="63">
        <v>15</v>
      </c>
      <c r="B18" s="29">
        <v>1917</v>
      </c>
      <c r="C18" s="29">
        <v>1917</v>
      </c>
      <c r="D18" s="33" t="s">
        <v>121</v>
      </c>
      <c r="E18" s="75">
        <v>7333.22</v>
      </c>
      <c r="F18" s="75">
        <v>1207</v>
      </c>
      <c r="G18" s="27" t="s">
        <v>267</v>
      </c>
      <c r="H18" s="27" t="s">
        <v>120</v>
      </c>
      <c r="I18" s="57" t="s">
        <v>34</v>
      </c>
      <c r="K18" s="46"/>
      <c r="L18" s="46"/>
      <c r="M18" s="46"/>
      <c r="N18" s="46"/>
      <c r="O18" s="46"/>
      <c r="P18" s="46"/>
      <c r="Q18" s="46"/>
    </row>
    <row r="19" spans="1:17" s="46" customFormat="1" ht="25.5" customHeight="1" x14ac:dyDescent="0.2">
      <c r="A19" s="63">
        <v>16</v>
      </c>
      <c r="B19" s="29" t="s">
        <v>215</v>
      </c>
      <c r="C19" s="29" t="s">
        <v>215</v>
      </c>
      <c r="D19" s="33" t="s">
        <v>26</v>
      </c>
      <c r="E19" s="75">
        <v>5759.0400000000009</v>
      </c>
      <c r="F19" s="75">
        <v>1636</v>
      </c>
      <c r="G19" s="27" t="s">
        <v>272</v>
      </c>
      <c r="H19" s="27" t="s">
        <v>192</v>
      </c>
      <c r="I19" s="57" t="s">
        <v>216</v>
      </c>
      <c r="K19" s="5"/>
      <c r="L19" s="5"/>
      <c r="M19" s="5"/>
      <c r="N19" s="5"/>
      <c r="O19" s="5"/>
      <c r="P19" s="5"/>
      <c r="Q19" s="5"/>
    </row>
    <row r="20" spans="1:17" s="46" customFormat="1" ht="25.5" customHeight="1" x14ac:dyDescent="0.2">
      <c r="A20" s="63">
        <v>17</v>
      </c>
      <c r="B20" s="33" t="s">
        <v>137</v>
      </c>
      <c r="C20" s="33" t="s">
        <v>132</v>
      </c>
      <c r="D20" s="33" t="s">
        <v>10</v>
      </c>
      <c r="E20" s="41">
        <v>5616.31</v>
      </c>
      <c r="F20" s="41">
        <v>1142</v>
      </c>
      <c r="G20" s="41">
        <v>7</v>
      </c>
      <c r="H20" s="27" t="s">
        <v>120</v>
      </c>
      <c r="I20" s="57" t="s">
        <v>12</v>
      </c>
      <c r="K20" s="5"/>
      <c r="L20" s="5"/>
      <c r="M20" s="5"/>
      <c r="N20" s="5"/>
      <c r="O20" s="5"/>
      <c r="P20" s="5"/>
      <c r="Q20" s="5"/>
    </row>
    <row r="21" spans="1:17" s="46" customFormat="1" ht="25.5" customHeight="1" x14ac:dyDescent="0.2">
      <c r="A21" s="63">
        <v>18</v>
      </c>
      <c r="B21" s="33" t="s">
        <v>288</v>
      </c>
      <c r="C21" s="33" t="s">
        <v>289</v>
      </c>
      <c r="D21" s="33" t="s">
        <v>70</v>
      </c>
      <c r="E21" s="41">
        <v>5522.54</v>
      </c>
      <c r="F21" s="41">
        <v>1051</v>
      </c>
      <c r="G21" s="41">
        <v>15</v>
      </c>
      <c r="H21" s="37" t="s">
        <v>277</v>
      </c>
      <c r="I21" s="53" t="s">
        <v>153</v>
      </c>
      <c r="K21" s="5"/>
      <c r="L21" s="30"/>
      <c r="M21" s="30"/>
      <c r="N21" s="5"/>
      <c r="O21" s="5"/>
      <c r="P21" s="5"/>
      <c r="Q21" s="5"/>
    </row>
    <row r="22" spans="1:17" s="5" customFormat="1" ht="26.1" customHeight="1" x14ac:dyDescent="0.25">
      <c r="A22" s="63">
        <v>19</v>
      </c>
      <c r="B22" s="33" t="s">
        <v>297</v>
      </c>
      <c r="C22" s="33" t="s">
        <v>296</v>
      </c>
      <c r="D22" s="33" t="s">
        <v>10</v>
      </c>
      <c r="E22" s="41">
        <v>4486</v>
      </c>
      <c r="F22" s="41">
        <v>932</v>
      </c>
      <c r="G22" s="41">
        <v>10</v>
      </c>
      <c r="H22" s="37" t="s">
        <v>277</v>
      </c>
      <c r="I22" s="53" t="s">
        <v>67</v>
      </c>
      <c r="K22" s="78"/>
      <c r="L22" s="79"/>
      <c r="M22" s="79"/>
      <c r="N22"/>
      <c r="O22" s="47"/>
      <c r="P22" s="78"/>
      <c r="Q22" s="81"/>
    </row>
    <row r="23" spans="1:17" s="5" customFormat="1" ht="26.1" customHeight="1" x14ac:dyDescent="0.25">
      <c r="A23" s="63">
        <v>20</v>
      </c>
      <c r="B23" s="29" t="s">
        <v>253</v>
      </c>
      <c r="C23" s="29" t="s">
        <v>254</v>
      </c>
      <c r="D23" s="33" t="s">
        <v>37</v>
      </c>
      <c r="E23" s="75">
        <v>4194</v>
      </c>
      <c r="F23" s="75">
        <v>698</v>
      </c>
      <c r="G23" s="27" t="s">
        <v>85</v>
      </c>
      <c r="H23" s="27" t="s">
        <v>192</v>
      </c>
      <c r="I23" s="57" t="s">
        <v>52</v>
      </c>
      <c r="K23" s="78"/>
      <c r="L23" s="79"/>
      <c r="M23" s="79"/>
      <c r="N23"/>
      <c r="O23" s="47"/>
      <c r="P23" s="78"/>
      <c r="Q23" s="81"/>
    </row>
    <row r="24" spans="1:17" s="5" customFormat="1" ht="26.1" customHeight="1" x14ac:dyDescent="0.25">
      <c r="A24" s="63">
        <v>21</v>
      </c>
      <c r="B24" s="50" t="s">
        <v>220</v>
      </c>
      <c r="C24" s="50" t="s">
        <v>217</v>
      </c>
      <c r="D24" s="51" t="s">
        <v>223</v>
      </c>
      <c r="E24" s="52">
        <v>3588.9799999999959</v>
      </c>
      <c r="F24" s="52">
        <v>805</v>
      </c>
      <c r="G24" s="52">
        <v>13</v>
      </c>
      <c r="H24" s="32" t="s">
        <v>192</v>
      </c>
      <c r="I24" s="53" t="s">
        <v>67</v>
      </c>
      <c r="K24" s="78"/>
      <c r="L24" s="79"/>
      <c r="M24"/>
      <c r="N24"/>
      <c r="O24" s="47"/>
      <c r="P24" s="78"/>
      <c r="Q24" s="81"/>
    </row>
    <row r="25" spans="1:17" s="5" customFormat="1" ht="26.1" customHeight="1" x14ac:dyDescent="0.25">
      <c r="A25" s="63">
        <v>22</v>
      </c>
      <c r="B25" s="33" t="s">
        <v>278</v>
      </c>
      <c r="C25" s="33" t="s">
        <v>280</v>
      </c>
      <c r="D25" s="33" t="s">
        <v>37</v>
      </c>
      <c r="E25" s="41">
        <v>2992.1</v>
      </c>
      <c r="F25" s="41">
        <v>432</v>
      </c>
      <c r="G25" s="41">
        <v>5</v>
      </c>
      <c r="H25" s="37" t="s">
        <v>279</v>
      </c>
      <c r="I25" s="158" t="s">
        <v>214</v>
      </c>
      <c r="K25" s="78"/>
      <c r="L25" s="79"/>
      <c r="M25" s="78"/>
      <c r="N25" s="81"/>
      <c r="O25" s="46"/>
      <c r="P25" s="81"/>
      <c r="Q25" s="79"/>
    </row>
    <row r="26" spans="1:17" ht="26.1" customHeight="1" x14ac:dyDescent="0.25">
      <c r="A26" s="63">
        <v>23</v>
      </c>
      <c r="B26" s="51" t="s">
        <v>160</v>
      </c>
      <c r="C26" s="51" t="s">
        <v>161</v>
      </c>
      <c r="D26" s="51" t="s">
        <v>10</v>
      </c>
      <c r="E26" s="55">
        <v>2186.81</v>
      </c>
      <c r="F26" s="55">
        <v>416</v>
      </c>
      <c r="G26" s="56">
        <v>3</v>
      </c>
      <c r="H26" s="23" t="s">
        <v>122</v>
      </c>
      <c r="I26" s="77" t="s">
        <v>24</v>
      </c>
      <c r="K26" s="5"/>
      <c r="L26" s="5"/>
      <c r="M26" s="5"/>
      <c r="N26" s="5"/>
      <c r="O26" s="5"/>
      <c r="P26" s="73"/>
      <c r="Q26" s="30"/>
    </row>
    <row r="27" spans="1:17" s="46" customFormat="1" ht="26.1" customHeight="1" x14ac:dyDescent="0.2">
      <c r="A27" s="63">
        <v>24</v>
      </c>
      <c r="B27" s="29" t="s">
        <v>107</v>
      </c>
      <c r="C27" s="29" t="s">
        <v>106</v>
      </c>
      <c r="D27" s="33" t="s">
        <v>10</v>
      </c>
      <c r="E27" s="75">
        <v>2024.15</v>
      </c>
      <c r="F27" s="75">
        <v>478</v>
      </c>
      <c r="G27" s="27" t="s">
        <v>85</v>
      </c>
      <c r="H27" s="27" t="s">
        <v>124</v>
      </c>
      <c r="I27" s="45" t="s">
        <v>17</v>
      </c>
      <c r="J27" s="47"/>
      <c r="K27" s="47"/>
      <c r="L27" s="47"/>
      <c r="M27" s="47"/>
      <c r="N27" s="48"/>
      <c r="P27" s="47"/>
      <c r="Q27" s="86"/>
    </row>
    <row r="28" spans="1:17" s="46" customFormat="1" ht="24.75" customHeight="1" x14ac:dyDescent="0.2">
      <c r="A28" s="63">
        <v>25</v>
      </c>
      <c r="B28" s="33" t="s">
        <v>150</v>
      </c>
      <c r="C28" s="33" t="s">
        <v>149</v>
      </c>
      <c r="D28" s="33" t="s">
        <v>37</v>
      </c>
      <c r="E28" s="41">
        <v>1370</v>
      </c>
      <c r="F28" s="41">
        <v>84</v>
      </c>
      <c r="G28" s="41">
        <v>2</v>
      </c>
      <c r="H28" s="37" t="s">
        <v>124</v>
      </c>
      <c r="I28" s="57" t="s">
        <v>52</v>
      </c>
      <c r="J28" s="48"/>
      <c r="K28" s="5"/>
      <c r="L28" s="5"/>
      <c r="M28" s="73"/>
      <c r="N28" s="30"/>
      <c r="O28" s="5"/>
      <c r="P28" s="30"/>
      <c r="Q28" s="74"/>
    </row>
    <row r="29" spans="1:17" s="5" customFormat="1" ht="26.1" customHeight="1" x14ac:dyDescent="0.2">
      <c r="A29" s="63">
        <v>26</v>
      </c>
      <c r="B29" s="29" t="s">
        <v>98</v>
      </c>
      <c r="C29" s="29" t="s">
        <v>97</v>
      </c>
      <c r="D29" s="33" t="s">
        <v>10</v>
      </c>
      <c r="E29" s="75">
        <v>1365.65</v>
      </c>
      <c r="F29" s="75">
        <v>217</v>
      </c>
      <c r="G29" s="27" t="s">
        <v>91</v>
      </c>
      <c r="H29" s="27" t="s">
        <v>122</v>
      </c>
      <c r="I29" s="45" t="s">
        <v>17</v>
      </c>
      <c r="L29" s="30"/>
      <c r="M29" s="30"/>
      <c r="N29" s="73"/>
      <c r="P29" s="30"/>
      <c r="Q29" s="74"/>
    </row>
    <row r="30" spans="1:17" s="5" customFormat="1" ht="26.1" customHeight="1" x14ac:dyDescent="0.2">
      <c r="A30" s="63">
        <v>27</v>
      </c>
      <c r="B30" s="29" t="s">
        <v>250</v>
      </c>
      <c r="C30" s="29" t="s">
        <v>251</v>
      </c>
      <c r="D30" s="33" t="s">
        <v>252</v>
      </c>
      <c r="E30" s="75">
        <v>1260</v>
      </c>
      <c r="F30" s="75">
        <v>334</v>
      </c>
      <c r="G30" s="27" t="s">
        <v>85</v>
      </c>
      <c r="H30" s="27" t="s">
        <v>208</v>
      </c>
      <c r="I30" s="57" t="s">
        <v>52</v>
      </c>
      <c r="M30" s="73"/>
      <c r="N30" s="73"/>
      <c r="P30" s="30"/>
      <c r="Q30" s="74"/>
    </row>
    <row r="31" spans="1:17" s="5" customFormat="1" ht="26.1" customHeight="1" x14ac:dyDescent="0.2">
      <c r="A31" s="63">
        <v>28</v>
      </c>
      <c r="B31" s="29" t="s">
        <v>291</v>
      </c>
      <c r="C31" s="29" t="s">
        <v>290</v>
      </c>
      <c r="D31" s="33" t="s">
        <v>70</v>
      </c>
      <c r="E31" s="55">
        <v>1241</v>
      </c>
      <c r="F31" s="55">
        <v>290</v>
      </c>
      <c r="G31" s="27" t="s">
        <v>46</v>
      </c>
      <c r="H31" s="37" t="s">
        <v>277</v>
      </c>
      <c r="I31" s="57" t="s">
        <v>292</v>
      </c>
      <c r="M31" s="73"/>
      <c r="N31" s="73"/>
      <c r="P31" s="30"/>
      <c r="Q31" s="74"/>
    </row>
    <row r="32" spans="1:17" s="5" customFormat="1" ht="26.1" customHeight="1" x14ac:dyDescent="0.2">
      <c r="A32" s="63">
        <v>29</v>
      </c>
      <c r="B32" s="29" t="s">
        <v>264</v>
      </c>
      <c r="C32" s="29" t="s">
        <v>264</v>
      </c>
      <c r="D32" s="33" t="s">
        <v>266</v>
      </c>
      <c r="E32" s="55">
        <v>1178</v>
      </c>
      <c r="F32" s="55">
        <v>321</v>
      </c>
      <c r="G32" s="27" t="s">
        <v>128</v>
      </c>
      <c r="H32" s="27" t="s">
        <v>243</v>
      </c>
      <c r="I32" s="57" t="s">
        <v>265</v>
      </c>
      <c r="J32" s="67"/>
      <c r="M32" s="73"/>
      <c r="N32" s="73"/>
      <c r="P32" s="30"/>
      <c r="Q32" s="74"/>
    </row>
    <row r="33" spans="1:18" ht="26.1" customHeight="1" x14ac:dyDescent="0.25">
      <c r="A33" s="63">
        <v>30</v>
      </c>
      <c r="B33" s="50" t="s">
        <v>221</v>
      </c>
      <c r="C33" s="50" t="s">
        <v>218</v>
      </c>
      <c r="D33" s="51" t="s">
        <v>224</v>
      </c>
      <c r="E33" s="52">
        <v>1127.1199999999999</v>
      </c>
      <c r="F33" s="52">
        <v>237</v>
      </c>
      <c r="G33" s="52">
        <v>13</v>
      </c>
      <c r="H33" s="32" t="s">
        <v>195</v>
      </c>
      <c r="I33" s="45" t="s">
        <v>67</v>
      </c>
      <c r="K33" s="5"/>
      <c r="L33" s="5"/>
      <c r="M33" s="73"/>
      <c r="N33" s="73"/>
      <c r="O33" s="5"/>
      <c r="P33" s="30"/>
      <c r="Q33" s="74"/>
      <c r="R33" s="79"/>
    </row>
    <row r="34" spans="1:18" ht="26.1" customHeight="1" x14ac:dyDescent="0.25">
      <c r="A34" s="63">
        <v>31</v>
      </c>
      <c r="B34" s="33" t="s">
        <v>136</v>
      </c>
      <c r="C34" s="33" t="s">
        <v>133</v>
      </c>
      <c r="D34" s="33" t="s">
        <v>138</v>
      </c>
      <c r="E34" s="41">
        <v>1081.5999999999999</v>
      </c>
      <c r="F34" s="41">
        <v>178</v>
      </c>
      <c r="G34" s="41">
        <v>2</v>
      </c>
      <c r="H34" s="27" t="s">
        <v>120</v>
      </c>
      <c r="I34" s="57" t="s">
        <v>56</v>
      </c>
      <c r="K34" s="5"/>
      <c r="L34" s="5"/>
      <c r="M34" s="73"/>
      <c r="N34" s="73"/>
      <c r="O34" s="5"/>
      <c r="P34" s="30"/>
      <c r="Q34" s="74"/>
      <c r="R34" s="79"/>
    </row>
    <row r="35" spans="1:18" ht="26.1" customHeight="1" x14ac:dyDescent="0.25">
      <c r="A35" s="63">
        <v>32</v>
      </c>
      <c r="B35" s="33" t="s">
        <v>8</v>
      </c>
      <c r="C35" s="33" t="s">
        <v>9</v>
      </c>
      <c r="D35" s="33" t="s">
        <v>10</v>
      </c>
      <c r="E35" s="41">
        <v>794.01</v>
      </c>
      <c r="F35" s="41">
        <v>166</v>
      </c>
      <c r="G35" s="41">
        <v>2</v>
      </c>
      <c r="H35" s="37" t="s">
        <v>11</v>
      </c>
      <c r="I35" s="57" t="s">
        <v>12</v>
      </c>
      <c r="K35" s="5"/>
      <c r="L35" s="5"/>
      <c r="M35" s="73"/>
      <c r="N35" s="73"/>
      <c r="O35" s="5"/>
      <c r="P35" s="30"/>
      <c r="Q35" s="74"/>
      <c r="R35" s="79"/>
    </row>
    <row r="36" spans="1:18" ht="26.1" customHeight="1" x14ac:dyDescent="0.25">
      <c r="A36" s="63">
        <v>33</v>
      </c>
      <c r="B36" s="33" t="s">
        <v>68</v>
      </c>
      <c r="C36" s="33" t="s">
        <v>69</v>
      </c>
      <c r="D36" s="33" t="s">
        <v>70</v>
      </c>
      <c r="E36" s="41">
        <v>580</v>
      </c>
      <c r="F36" s="41">
        <v>98</v>
      </c>
      <c r="G36" s="41">
        <v>3</v>
      </c>
      <c r="H36" s="37" t="s">
        <v>16</v>
      </c>
      <c r="I36" s="45" t="s">
        <v>67</v>
      </c>
      <c r="K36" s="5"/>
      <c r="L36" s="5"/>
      <c r="M36" s="73"/>
      <c r="N36" s="73"/>
      <c r="O36" s="5"/>
      <c r="P36" s="30"/>
      <c r="Q36" s="74"/>
      <c r="R36" s="79"/>
    </row>
    <row r="37" spans="1:18" s="168" customFormat="1" ht="26.1" customHeight="1" x14ac:dyDescent="0.2">
      <c r="A37" s="63">
        <v>34</v>
      </c>
      <c r="B37" s="184" t="s">
        <v>730</v>
      </c>
      <c r="C37" s="185" t="s">
        <v>731</v>
      </c>
      <c r="D37" s="185" t="s">
        <v>732</v>
      </c>
      <c r="E37" s="55">
        <v>425</v>
      </c>
      <c r="F37" s="55">
        <v>85</v>
      </c>
      <c r="G37" s="186">
        <v>1</v>
      </c>
      <c r="H37" s="165" t="s">
        <v>566</v>
      </c>
      <c r="I37" s="77" t="s">
        <v>733</v>
      </c>
      <c r="J37" s="187"/>
    </row>
    <row r="38" spans="1:18" ht="26.1" customHeight="1" x14ac:dyDescent="0.25">
      <c r="A38" s="63">
        <v>35</v>
      </c>
      <c r="B38" s="51" t="s">
        <v>72</v>
      </c>
      <c r="C38" s="51" t="s">
        <v>73</v>
      </c>
      <c r="D38" s="51" t="s">
        <v>74</v>
      </c>
      <c r="E38" s="55">
        <v>350</v>
      </c>
      <c r="F38" s="55">
        <v>69</v>
      </c>
      <c r="G38" s="56">
        <v>2</v>
      </c>
      <c r="H38" s="23" t="s">
        <v>39</v>
      </c>
      <c r="I38" s="77" t="s">
        <v>75</v>
      </c>
      <c r="K38" s="31"/>
      <c r="L38" s="5"/>
      <c r="M38" s="5"/>
      <c r="N38" s="5"/>
      <c r="O38" s="5"/>
      <c r="P38" s="5"/>
      <c r="Q38" s="5"/>
      <c r="R38" s="79"/>
    </row>
    <row r="39" spans="1:18" s="5" customFormat="1" ht="26.1" customHeight="1" x14ac:dyDescent="0.2">
      <c r="A39" s="63">
        <v>36</v>
      </c>
      <c r="B39" s="166" t="s">
        <v>746</v>
      </c>
      <c r="C39" s="166" t="s">
        <v>747</v>
      </c>
      <c r="D39" s="166" t="s">
        <v>70</v>
      </c>
      <c r="E39" s="55">
        <v>273</v>
      </c>
      <c r="F39" s="55">
        <v>123</v>
      </c>
      <c r="G39" s="56">
        <v>1</v>
      </c>
      <c r="H39" s="167" t="s">
        <v>748</v>
      </c>
      <c r="I39" s="77" t="s">
        <v>733</v>
      </c>
      <c r="L39" s="30"/>
      <c r="M39" s="30"/>
      <c r="O39" s="67"/>
      <c r="P39" s="188"/>
    </row>
    <row r="40" spans="1:18" s="5" customFormat="1" ht="26.1" customHeight="1" x14ac:dyDescent="0.25">
      <c r="A40" s="63">
        <v>37</v>
      </c>
      <c r="B40" s="29" t="s">
        <v>185</v>
      </c>
      <c r="C40" s="29" t="s">
        <v>184</v>
      </c>
      <c r="D40" s="33" t="s">
        <v>10</v>
      </c>
      <c r="E40" s="75">
        <v>265.10000000000002</v>
      </c>
      <c r="F40" s="75">
        <v>51</v>
      </c>
      <c r="G40" s="27" t="s">
        <v>95</v>
      </c>
      <c r="H40" s="27" t="s">
        <v>193</v>
      </c>
      <c r="I40" s="57" t="s">
        <v>84</v>
      </c>
      <c r="K40" s="84"/>
      <c r="L40"/>
      <c r="M40" s="81"/>
      <c r="N40" s="81"/>
      <c r="O40"/>
      <c r="P40" s="81"/>
      <c r="Q40" s="79"/>
      <c r="R40" s="74"/>
    </row>
    <row r="41" spans="1:18" s="46" customFormat="1" ht="26.1" customHeight="1" x14ac:dyDescent="0.25">
      <c r="A41" s="63">
        <v>38</v>
      </c>
      <c r="B41" s="29" t="s">
        <v>116</v>
      </c>
      <c r="C41" s="29" t="s">
        <v>115</v>
      </c>
      <c r="D41" s="33" t="s">
        <v>127</v>
      </c>
      <c r="E41" s="75">
        <v>260.98</v>
      </c>
      <c r="F41" s="75">
        <v>56</v>
      </c>
      <c r="G41" s="27" t="s">
        <v>237</v>
      </c>
      <c r="H41" s="27" t="s">
        <v>125</v>
      </c>
      <c r="I41" s="57" t="s">
        <v>34</v>
      </c>
      <c r="J41" s="47"/>
      <c r="K41" s="84"/>
      <c r="L41"/>
      <c r="M41" s="81"/>
      <c r="N41" s="81"/>
      <c r="O41"/>
      <c r="P41" s="81"/>
      <c r="Q41" s="79"/>
      <c r="R41" s="86"/>
    </row>
    <row r="42" spans="1:18" s="46" customFormat="1" ht="26.1" customHeight="1" x14ac:dyDescent="0.25">
      <c r="A42" s="63">
        <v>39</v>
      </c>
      <c r="B42" s="29" t="s">
        <v>285</v>
      </c>
      <c r="C42" s="29" t="s">
        <v>285</v>
      </c>
      <c r="D42" s="33" t="s">
        <v>26</v>
      </c>
      <c r="E42" s="75">
        <v>244</v>
      </c>
      <c r="F42" s="75">
        <v>61</v>
      </c>
      <c r="G42" s="27" t="s">
        <v>95</v>
      </c>
      <c r="H42" s="27" t="s">
        <v>201</v>
      </c>
      <c r="I42" s="57" t="s">
        <v>34</v>
      </c>
      <c r="J42" s="47"/>
      <c r="K42"/>
      <c r="L42"/>
      <c r="M42" s="5"/>
      <c r="N42" s="5"/>
      <c r="O42"/>
      <c r="P42" s="5"/>
      <c r="Q42" s="5"/>
    </row>
    <row r="43" spans="1:18" s="5" customFormat="1" ht="26.1" customHeight="1" x14ac:dyDescent="0.25">
      <c r="A43" s="63">
        <v>40</v>
      </c>
      <c r="B43" s="29" t="s">
        <v>141</v>
      </c>
      <c r="C43" s="29" t="s">
        <v>141</v>
      </c>
      <c r="D43" s="33" t="s">
        <v>26</v>
      </c>
      <c r="E43" s="75">
        <v>161.56999999994878</v>
      </c>
      <c r="F43" s="75">
        <v>27</v>
      </c>
      <c r="G43" s="27" t="s">
        <v>237</v>
      </c>
      <c r="H43" s="27" t="s">
        <v>123</v>
      </c>
      <c r="I43" s="57" t="s">
        <v>140</v>
      </c>
      <c r="J43" s="67"/>
      <c r="K43"/>
      <c r="L43" s="81"/>
      <c r="M43"/>
      <c r="N43"/>
      <c r="O43"/>
      <c r="P43"/>
      <c r="Q43"/>
    </row>
    <row r="44" spans="1:18" s="5" customFormat="1" ht="24.75" customHeight="1" x14ac:dyDescent="0.25">
      <c r="A44" s="63">
        <v>41</v>
      </c>
      <c r="B44" s="33" t="s">
        <v>151</v>
      </c>
      <c r="C44" s="33" t="s">
        <v>152</v>
      </c>
      <c r="D44" s="33" t="s">
        <v>154</v>
      </c>
      <c r="E44" s="41">
        <v>128.88000000000102</v>
      </c>
      <c r="F44" s="41">
        <v>25</v>
      </c>
      <c r="G44" s="41">
        <v>3</v>
      </c>
      <c r="H44" s="37" t="s">
        <v>120</v>
      </c>
      <c r="I44" s="53" t="s">
        <v>153</v>
      </c>
      <c r="K44"/>
      <c r="L44" s="81"/>
      <c r="M44"/>
      <c r="N44"/>
      <c r="O44"/>
      <c r="P44"/>
      <c r="Q44"/>
    </row>
    <row r="45" spans="1:18" s="5" customFormat="1" ht="26.1" customHeight="1" x14ac:dyDescent="0.25">
      <c r="A45" s="63">
        <v>42</v>
      </c>
      <c r="B45" s="33" t="s">
        <v>210</v>
      </c>
      <c r="C45" s="33" t="s">
        <v>209</v>
      </c>
      <c r="D45" s="33" t="s">
        <v>10</v>
      </c>
      <c r="E45" s="41">
        <v>126.9</v>
      </c>
      <c r="F45" s="41">
        <v>25</v>
      </c>
      <c r="G45" s="41">
        <v>1</v>
      </c>
      <c r="H45" s="37" t="s">
        <v>192</v>
      </c>
      <c r="I45" s="57" t="s">
        <v>56</v>
      </c>
      <c r="K45"/>
      <c r="L45" s="81"/>
      <c r="M45" s="81"/>
      <c r="N45"/>
      <c r="O45"/>
      <c r="P45"/>
      <c r="Q45"/>
    </row>
    <row r="46" spans="1:18" s="5" customFormat="1" ht="26.1" customHeight="1" x14ac:dyDescent="0.25">
      <c r="A46" s="63">
        <v>43</v>
      </c>
      <c r="B46" s="29" t="s">
        <v>31</v>
      </c>
      <c r="C46" s="29" t="s">
        <v>32</v>
      </c>
      <c r="D46" s="33" t="s">
        <v>10</v>
      </c>
      <c r="E46" s="75">
        <v>113.5</v>
      </c>
      <c r="F46" s="75">
        <v>19</v>
      </c>
      <c r="G46" s="27" t="s">
        <v>287</v>
      </c>
      <c r="H46" s="27" t="s">
        <v>23</v>
      </c>
      <c r="I46" s="57" t="s">
        <v>34</v>
      </c>
      <c r="K46"/>
      <c r="L46" s="81"/>
      <c r="M46" s="81"/>
      <c r="N46"/>
      <c r="O46"/>
      <c r="P46"/>
      <c r="Q46"/>
    </row>
    <row r="47" spans="1:18" s="5" customFormat="1" ht="26.1" customHeight="1" x14ac:dyDescent="0.25">
      <c r="A47" s="63">
        <v>44</v>
      </c>
      <c r="B47" s="33" t="s">
        <v>188</v>
      </c>
      <c r="C47" s="33" t="s">
        <v>197</v>
      </c>
      <c r="D47" s="33" t="s">
        <v>198</v>
      </c>
      <c r="E47" s="41">
        <v>110</v>
      </c>
      <c r="F47" s="41">
        <v>57</v>
      </c>
      <c r="G47" s="41">
        <v>1</v>
      </c>
      <c r="H47" s="37">
        <v>43385</v>
      </c>
      <c r="I47" s="57" t="s">
        <v>34</v>
      </c>
      <c r="K47"/>
      <c r="L47"/>
      <c r="M47"/>
      <c r="N47"/>
      <c r="O47"/>
      <c r="P47"/>
      <c r="Q47"/>
    </row>
    <row r="48" spans="1:18" s="5" customFormat="1" ht="26.1" customHeight="1" x14ac:dyDescent="0.25">
      <c r="A48" s="63">
        <v>45</v>
      </c>
      <c r="B48" s="50" t="s">
        <v>222</v>
      </c>
      <c r="C48" s="50" t="s">
        <v>219</v>
      </c>
      <c r="D48" s="51" t="s">
        <v>70</v>
      </c>
      <c r="E48" s="52">
        <v>62.050000000000182</v>
      </c>
      <c r="F48" s="52">
        <v>16</v>
      </c>
      <c r="G48" s="52">
        <v>1</v>
      </c>
      <c r="H48" s="32" t="s">
        <v>193</v>
      </c>
      <c r="I48" s="53" t="s">
        <v>67</v>
      </c>
      <c r="K48"/>
      <c r="L48"/>
      <c r="M48"/>
      <c r="N48"/>
      <c r="O48"/>
      <c r="P48"/>
      <c r="Q48"/>
    </row>
    <row r="49" spans="2:17" s="5" customFormat="1" ht="26.1" customHeight="1" x14ac:dyDescent="0.25">
      <c r="B49" s="87"/>
      <c r="C49" s="87"/>
      <c r="D49" s="87"/>
      <c r="E49" s="88"/>
      <c r="F49" s="88"/>
      <c r="G49" s="89"/>
      <c r="J49"/>
      <c r="K49"/>
      <c r="L49"/>
      <c r="M49"/>
      <c r="N49"/>
      <c r="O49"/>
      <c r="P49"/>
      <c r="Q49"/>
    </row>
    <row r="50" spans="2:17" s="5" customFormat="1" ht="26.1" customHeight="1" thickBot="1" x14ac:dyDescent="0.3">
      <c r="B50" s="87"/>
      <c r="C50" s="87"/>
      <c r="D50" s="87"/>
      <c r="E50" s="90">
        <f>SUM(E4:E49)</f>
        <v>474924.83999999979</v>
      </c>
      <c r="F50" s="90">
        <f>SUM(F4:F49)</f>
        <v>84089</v>
      </c>
      <c r="H50" s="30"/>
      <c r="J50"/>
      <c r="K50"/>
      <c r="L50"/>
      <c r="M50"/>
      <c r="N50"/>
      <c r="O50"/>
      <c r="P50"/>
      <c r="Q50"/>
    </row>
  </sheetData>
  <sortState xmlns:xlrd2="http://schemas.microsoft.com/office/spreadsheetml/2017/richdata2" ref="A4:I48">
    <sortCondition descending="1" ref="E4:E4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5D054-95C2-47CF-8403-F12E05FDC2AF}">
  <dimension ref="A1:Q123"/>
  <sheetViews>
    <sheetView topLeftCell="A26" workbookViewId="0">
      <selection activeCell="A37" sqref="A37:XFD37"/>
    </sheetView>
  </sheetViews>
  <sheetFormatPr defaultRowHeight="15" x14ac:dyDescent="0.25"/>
  <cols>
    <col min="2" max="2" width="25.28515625" customWidth="1"/>
    <col min="3" max="3" width="23" customWidth="1"/>
    <col min="5" max="5" width="18" customWidth="1"/>
    <col min="6" max="6" width="18.28515625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1.5703125" bestFit="1" customWidth="1"/>
    <col min="13" max="13" width="10.85546875" bestFit="1" customWidth="1"/>
    <col min="14" max="14" width="10.140625" bestFit="1" customWidth="1"/>
    <col min="15" max="15" width="12.85546875" customWidth="1"/>
    <col min="16" max="16" width="12.28515625" bestFit="1" customWidth="1"/>
    <col min="17" max="17" width="10.140625" bestFit="1" customWidth="1"/>
  </cols>
  <sheetData>
    <row r="1" spans="1:16" s="5" customFormat="1" ht="18" x14ac:dyDescent="0.25">
      <c r="A1" s="1" t="s">
        <v>298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159"/>
      <c r="B3" s="160" t="s">
        <v>0</v>
      </c>
      <c r="C3" s="160" t="s">
        <v>1</v>
      </c>
      <c r="D3" s="160" t="s">
        <v>2</v>
      </c>
      <c r="E3" s="161" t="s">
        <v>302</v>
      </c>
      <c r="F3" s="161" t="s">
        <v>3</v>
      </c>
      <c r="G3" s="162" t="s">
        <v>5</v>
      </c>
      <c r="H3" s="160" t="s">
        <v>6</v>
      </c>
      <c r="I3" s="160" t="s">
        <v>7</v>
      </c>
    </row>
    <row r="4" spans="1:16" s="5" customFormat="1" ht="26.1" customHeight="1" x14ac:dyDescent="0.2">
      <c r="A4" s="63">
        <v>1</v>
      </c>
      <c r="B4" s="33" t="s">
        <v>399</v>
      </c>
      <c r="C4" s="133" t="s">
        <v>400</v>
      </c>
      <c r="D4" s="33" t="s">
        <v>401</v>
      </c>
      <c r="E4" s="41">
        <v>1241</v>
      </c>
      <c r="F4" s="41">
        <v>14836.949999999999</v>
      </c>
      <c r="G4" s="27" t="s">
        <v>95</v>
      </c>
      <c r="H4" s="27" t="s">
        <v>307</v>
      </c>
      <c r="I4" s="38" t="s">
        <v>167</v>
      </c>
    </row>
    <row r="5" spans="1:16" s="5" customFormat="1" ht="26.1" customHeight="1" x14ac:dyDescent="0.2">
      <c r="A5" s="63">
        <v>2</v>
      </c>
      <c r="B5" s="33" t="s">
        <v>102</v>
      </c>
      <c r="C5" s="33" t="s">
        <v>101</v>
      </c>
      <c r="D5" s="33" t="s">
        <v>10</v>
      </c>
      <c r="E5" s="41">
        <v>1123</v>
      </c>
      <c r="F5" s="41">
        <v>13805.998</v>
      </c>
      <c r="G5" s="41">
        <v>2</v>
      </c>
      <c r="H5" s="41" t="s">
        <v>124</v>
      </c>
      <c r="I5" s="38" t="s">
        <v>34</v>
      </c>
    </row>
    <row r="6" spans="1:16" s="5" customFormat="1" ht="26.1" customHeight="1" x14ac:dyDescent="0.2">
      <c r="A6" s="63">
        <v>3</v>
      </c>
      <c r="B6" s="33" t="s">
        <v>351</v>
      </c>
      <c r="C6" s="33" t="s">
        <v>352</v>
      </c>
      <c r="D6" s="33" t="s">
        <v>353</v>
      </c>
      <c r="E6" s="41">
        <v>922</v>
      </c>
      <c r="F6" s="41">
        <v>13019.84</v>
      </c>
      <c r="G6" s="41">
        <v>1</v>
      </c>
      <c r="H6" s="27" t="s">
        <v>307</v>
      </c>
      <c r="I6" s="38" t="s">
        <v>167</v>
      </c>
    </row>
    <row r="7" spans="1:16" s="5" customFormat="1" ht="26.1" customHeight="1" x14ac:dyDescent="0.2">
      <c r="A7" s="63">
        <v>4</v>
      </c>
      <c r="B7" s="166" t="s">
        <v>360</v>
      </c>
      <c r="C7" s="166" t="s">
        <v>362</v>
      </c>
      <c r="D7" s="166" t="s">
        <v>361</v>
      </c>
      <c r="E7" s="55">
        <v>427</v>
      </c>
      <c r="F7" s="55">
        <v>5471.36</v>
      </c>
      <c r="G7" s="41">
        <v>1</v>
      </c>
      <c r="H7" s="27" t="s">
        <v>307</v>
      </c>
      <c r="I7" s="38" t="s">
        <v>167</v>
      </c>
      <c r="M7" s="30"/>
      <c r="N7" s="31"/>
    </row>
    <row r="8" spans="1:16" s="5" customFormat="1" ht="26.1" customHeight="1" x14ac:dyDescent="0.2">
      <c r="A8" s="63">
        <v>5</v>
      </c>
      <c r="B8" s="33" t="s">
        <v>31</v>
      </c>
      <c r="C8" s="33" t="s">
        <v>31</v>
      </c>
      <c r="D8" s="33" t="s">
        <v>10</v>
      </c>
      <c r="E8" s="41">
        <v>399</v>
      </c>
      <c r="F8" s="41">
        <v>4732.2710000000006</v>
      </c>
      <c r="G8" s="41">
        <v>3</v>
      </c>
      <c r="H8" s="37" t="s">
        <v>23</v>
      </c>
      <c r="I8" s="38" t="s">
        <v>34</v>
      </c>
      <c r="M8" s="30"/>
      <c r="N8" s="31"/>
    </row>
    <row r="9" spans="1:16" s="5" customFormat="1" ht="25.9" customHeight="1" x14ac:dyDescent="0.2">
      <c r="A9" s="63">
        <v>6</v>
      </c>
      <c r="B9" s="29" t="s">
        <v>375</v>
      </c>
      <c r="C9" s="29" t="s">
        <v>376</v>
      </c>
      <c r="D9" s="33" t="s">
        <v>377</v>
      </c>
      <c r="E9" s="55">
        <v>279</v>
      </c>
      <c r="F9" s="55">
        <v>3274.2159999999999</v>
      </c>
      <c r="G9" s="27" t="s">
        <v>91</v>
      </c>
      <c r="H9" s="27" t="s">
        <v>378</v>
      </c>
      <c r="I9" s="57" t="s">
        <v>34</v>
      </c>
      <c r="M9" s="30"/>
      <c r="N9" s="31"/>
    </row>
    <row r="10" spans="1:16" s="5" customFormat="1" ht="26.1" customHeight="1" x14ac:dyDescent="0.2">
      <c r="A10" s="63">
        <v>7</v>
      </c>
      <c r="B10" s="33" t="s">
        <v>476</v>
      </c>
      <c r="C10" s="33" t="s">
        <v>485</v>
      </c>
      <c r="D10" s="33" t="s">
        <v>10</v>
      </c>
      <c r="E10" s="41">
        <v>261</v>
      </c>
      <c r="F10" s="41">
        <v>3094.83</v>
      </c>
      <c r="G10" s="41">
        <v>2</v>
      </c>
      <c r="H10" s="37" t="s">
        <v>486</v>
      </c>
      <c r="I10" s="175" t="s">
        <v>34</v>
      </c>
    </row>
    <row r="11" spans="1:16" s="5" customFormat="1" ht="26.1" customHeight="1" x14ac:dyDescent="0.2">
      <c r="A11" s="63">
        <v>8</v>
      </c>
      <c r="B11" s="33" t="s">
        <v>445</v>
      </c>
      <c r="C11" s="33" t="s">
        <v>446</v>
      </c>
      <c r="D11" s="33" t="s">
        <v>70</v>
      </c>
      <c r="E11" s="41">
        <v>257</v>
      </c>
      <c r="F11" s="41">
        <v>3543.6400000000003</v>
      </c>
      <c r="G11" s="41">
        <v>1</v>
      </c>
      <c r="H11" s="27" t="s">
        <v>307</v>
      </c>
      <c r="I11" s="57" t="s">
        <v>167</v>
      </c>
      <c r="M11" s="31"/>
    </row>
    <row r="12" spans="1:16" s="5" customFormat="1" ht="26.1" customHeight="1" x14ac:dyDescent="0.2">
      <c r="A12" s="63">
        <v>9</v>
      </c>
      <c r="B12" s="33" t="s">
        <v>358</v>
      </c>
      <c r="C12" s="33" t="s">
        <v>358</v>
      </c>
      <c r="D12" s="33" t="s">
        <v>26</v>
      </c>
      <c r="E12" s="41">
        <v>249</v>
      </c>
      <c r="F12" s="41">
        <v>0</v>
      </c>
      <c r="G12" s="41">
        <v>1</v>
      </c>
      <c r="H12" s="27" t="s">
        <v>307</v>
      </c>
      <c r="I12" s="57" t="s">
        <v>167</v>
      </c>
      <c r="K12" s="129"/>
      <c r="L12" s="46"/>
      <c r="M12" s="46"/>
      <c r="N12" s="46"/>
      <c r="O12" s="46"/>
      <c r="P12" s="46"/>
    </row>
    <row r="13" spans="1:16" s="5" customFormat="1" ht="26.1" customHeight="1" x14ac:dyDescent="0.2">
      <c r="A13" s="63">
        <v>10</v>
      </c>
      <c r="B13" s="33" t="s">
        <v>472</v>
      </c>
      <c r="C13" s="33" t="s">
        <v>472</v>
      </c>
      <c r="D13" s="33" t="s">
        <v>10</v>
      </c>
      <c r="E13" s="41">
        <v>228</v>
      </c>
      <c r="F13" s="41">
        <v>2616</v>
      </c>
      <c r="G13" s="41">
        <v>1</v>
      </c>
      <c r="H13" s="167">
        <v>41957</v>
      </c>
      <c r="I13" s="57" t="s">
        <v>34</v>
      </c>
      <c r="K13" s="46"/>
      <c r="L13" s="46"/>
      <c r="M13" s="47"/>
      <c r="N13" s="48"/>
      <c r="O13" s="46"/>
      <c r="P13" s="46"/>
    </row>
    <row r="14" spans="1:16" s="5" customFormat="1" ht="26.1" customHeight="1" x14ac:dyDescent="0.2">
      <c r="A14" s="63">
        <v>11</v>
      </c>
      <c r="B14" s="29" t="s">
        <v>141</v>
      </c>
      <c r="C14" s="29" t="s">
        <v>141</v>
      </c>
      <c r="D14" s="33" t="s">
        <v>26</v>
      </c>
      <c r="E14" s="75">
        <v>222</v>
      </c>
      <c r="F14" s="75">
        <v>2707.73</v>
      </c>
      <c r="G14" s="27" t="s">
        <v>237</v>
      </c>
      <c r="H14" s="27" t="s">
        <v>123</v>
      </c>
      <c r="I14" s="38" t="s">
        <v>140</v>
      </c>
      <c r="K14" s="46"/>
      <c r="L14" s="46"/>
      <c r="M14" s="47"/>
      <c r="N14" s="48"/>
      <c r="O14" s="46"/>
      <c r="P14" s="46"/>
    </row>
    <row r="15" spans="1:16" s="5" customFormat="1" ht="26.1" customHeight="1" x14ac:dyDescent="0.2">
      <c r="A15" s="63">
        <v>12</v>
      </c>
      <c r="B15" s="33" t="s">
        <v>511</v>
      </c>
      <c r="C15" s="33" t="s">
        <v>511</v>
      </c>
      <c r="D15" s="33" t="s">
        <v>26</v>
      </c>
      <c r="E15" s="41">
        <v>208</v>
      </c>
      <c r="F15" s="41">
        <v>2496</v>
      </c>
      <c r="G15" s="27" t="s">
        <v>95</v>
      </c>
      <c r="H15" s="167">
        <v>43035</v>
      </c>
      <c r="I15" s="38" t="s">
        <v>510</v>
      </c>
      <c r="K15" s="46"/>
      <c r="L15" s="47"/>
      <c r="M15" s="47"/>
      <c r="N15" s="47"/>
      <c r="O15" s="46"/>
      <c r="P15" s="46"/>
    </row>
    <row r="16" spans="1:16" s="5" customFormat="1" ht="26.1" customHeight="1" x14ac:dyDescent="0.2">
      <c r="A16" s="63">
        <v>13</v>
      </c>
      <c r="B16" s="33" t="s">
        <v>474</v>
      </c>
      <c r="C16" s="33" t="s">
        <v>479</v>
      </c>
      <c r="D16" s="33" t="s">
        <v>10</v>
      </c>
      <c r="E16" s="41">
        <v>205</v>
      </c>
      <c r="F16" s="41">
        <v>2386.5</v>
      </c>
      <c r="G16" s="41">
        <v>2</v>
      </c>
      <c r="H16" s="37" t="s">
        <v>480</v>
      </c>
      <c r="I16" s="38" t="s">
        <v>34</v>
      </c>
    </row>
    <row r="17" spans="1:16" ht="26.1" customHeight="1" x14ac:dyDescent="0.25">
      <c r="A17" s="63">
        <v>14</v>
      </c>
      <c r="B17" s="29" t="s">
        <v>304</v>
      </c>
      <c r="C17" s="29" t="s">
        <v>305</v>
      </c>
      <c r="D17" s="33" t="s">
        <v>306</v>
      </c>
      <c r="E17" s="75">
        <v>199</v>
      </c>
      <c r="F17" s="75">
        <v>0</v>
      </c>
      <c r="G17" s="27" t="s">
        <v>95</v>
      </c>
      <c r="H17" s="27" t="s">
        <v>307</v>
      </c>
      <c r="I17" s="38" t="s">
        <v>167</v>
      </c>
      <c r="K17" s="54"/>
      <c r="L17" s="46"/>
      <c r="M17" s="46"/>
      <c r="N17" s="46"/>
      <c r="O17" s="46"/>
      <c r="P17" s="46"/>
    </row>
    <row r="18" spans="1:16" s="5" customFormat="1" ht="25.9" customHeight="1" x14ac:dyDescent="0.2">
      <c r="A18" s="63">
        <v>15</v>
      </c>
      <c r="B18" s="50" t="s">
        <v>379</v>
      </c>
      <c r="C18" s="50" t="s">
        <v>380</v>
      </c>
      <c r="D18" s="166" t="s">
        <v>381</v>
      </c>
      <c r="E18" s="52">
        <v>199</v>
      </c>
      <c r="F18" s="52">
        <v>2914.0699999999997</v>
      </c>
      <c r="G18" s="27" t="s">
        <v>95</v>
      </c>
      <c r="H18" s="173">
        <v>42832</v>
      </c>
      <c r="I18" s="38" t="s">
        <v>167</v>
      </c>
      <c r="K18" s="46"/>
      <c r="L18" s="46"/>
      <c r="M18" s="46"/>
      <c r="N18" s="46"/>
      <c r="O18" s="46"/>
      <c r="P18" s="46"/>
    </row>
    <row r="19" spans="1:16" s="46" customFormat="1" ht="25.5" customHeight="1" x14ac:dyDescent="0.2">
      <c r="A19" s="63">
        <v>16</v>
      </c>
      <c r="B19" s="33" t="s">
        <v>68</v>
      </c>
      <c r="C19" s="33" t="s">
        <v>69</v>
      </c>
      <c r="D19" s="33" t="s">
        <v>70</v>
      </c>
      <c r="E19" s="41">
        <v>199</v>
      </c>
      <c r="F19" s="41">
        <v>1748.8</v>
      </c>
      <c r="G19" s="41">
        <v>2</v>
      </c>
      <c r="H19" s="37" t="s">
        <v>16</v>
      </c>
      <c r="I19" s="125" t="s">
        <v>67</v>
      </c>
      <c r="K19" s="5"/>
      <c r="L19" s="5"/>
      <c r="M19" s="5"/>
      <c r="N19" s="5"/>
      <c r="O19" s="5"/>
      <c r="P19" s="5"/>
    </row>
    <row r="20" spans="1:16" s="46" customFormat="1" ht="25.5" customHeight="1" x14ac:dyDescent="0.2">
      <c r="A20" s="63">
        <v>17</v>
      </c>
      <c r="B20" s="33" t="s">
        <v>453</v>
      </c>
      <c r="C20" s="33" t="s">
        <v>454</v>
      </c>
      <c r="D20" s="33" t="s">
        <v>10</v>
      </c>
      <c r="E20" s="41">
        <v>196</v>
      </c>
      <c r="F20" s="41">
        <v>2356.5</v>
      </c>
      <c r="G20" s="41">
        <v>2</v>
      </c>
      <c r="H20" s="37" t="s">
        <v>455</v>
      </c>
      <c r="I20" s="38" t="s">
        <v>34</v>
      </c>
      <c r="K20" s="5"/>
      <c r="L20" s="5"/>
      <c r="M20" s="5"/>
      <c r="N20" s="5"/>
      <c r="O20" s="5"/>
      <c r="P20" s="5"/>
    </row>
    <row r="21" spans="1:16" s="46" customFormat="1" ht="25.5" customHeight="1" x14ac:dyDescent="0.2">
      <c r="A21" s="63">
        <v>18</v>
      </c>
      <c r="B21" s="33" t="s">
        <v>439</v>
      </c>
      <c r="C21" s="33" t="s">
        <v>440</v>
      </c>
      <c r="D21" s="33" t="s">
        <v>441</v>
      </c>
      <c r="E21" s="41">
        <v>196</v>
      </c>
      <c r="F21" s="41">
        <v>161.91</v>
      </c>
      <c r="G21" s="41">
        <v>1</v>
      </c>
      <c r="H21" s="37" t="s">
        <v>301</v>
      </c>
      <c r="I21" s="57" t="s">
        <v>167</v>
      </c>
      <c r="K21" s="5"/>
      <c r="L21" s="30"/>
      <c r="M21" s="30"/>
      <c r="N21" s="5"/>
      <c r="O21" s="5"/>
      <c r="P21" s="5"/>
    </row>
    <row r="22" spans="1:16" s="5" customFormat="1" ht="26.1" customHeight="1" x14ac:dyDescent="0.25">
      <c r="A22" s="63">
        <v>19</v>
      </c>
      <c r="B22" s="29" t="s">
        <v>331</v>
      </c>
      <c r="C22" s="29" t="s">
        <v>332</v>
      </c>
      <c r="D22" s="33" t="s">
        <v>230</v>
      </c>
      <c r="E22" s="75">
        <v>193</v>
      </c>
      <c r="F22" s="75">
        <v>2042.63</v>
      </c>
      <c r="G22" s="27" t="s">
        <v>95</v>
      </c>
      <c r="H22" s="27" t="s">
        <v>307</v>
      </c>
      <c r="I22" s="38" t="s">
        <v>167</v>
      </c>
      <c r="K22" s="78"/>
      <c r="L22" s="79"/>
      <c r="M22" s="79"/>
      <c r="N22"/>
      <c r="O22" s="78"/>
      <c r="P22" s="81"/>
    </row>
    <row r="23" spans="1:16" s="5" customFormat="1" ht="26.1" customHeight="1" x14ac:dyDescent="0.25">
      <c r="A23" s="63">
        <v>20</v>
      </c>
      <c r="B23" s="33" t="s">
        <v>428</v>
      </c>
      <c r="C23" s="33" t="s">
        <v>429</v>
      </c>
      <c r="D23" s="33" t="s">
        <v>401</v>
      </c>
      <c r="E23" s="41">
        <v>175</v>
      </c>
      <c r="F23" s="41">
        <v>2451.3200000000002</v>
      </c>
      <c r="G23" s="41">
        <v>1</v>
      </c>
      <c r="H23" s="173">
        <v>42832</v>
      </c>
      <c r="I23" s="57" t="s">
        <v>167</v>
      </c>
      <c r="K23" s="78"/>
      <c r="L23" s="79"/>
      <c r="M23" s="79"/>
      <c r="N23"/>
      <c r="O23" s="78"/>
      <c r="P23" s="81"/>
    </row>
    <row r="24" spans="1:16" s="5" customFormat="1" ht="26.1" customHeight="1" x14ac:dyDescent="0.25">
      <c r="A24" s="63">
        <v>21</v>
      </c>
      <c r="B24" s="33" t="s">
        <v>449</v>
      </c>
      <c r="C24" s="33">
        <v>1917</v>
      </c>
      <c r="D24" s="33" t="s">
        <v>121</v>
      </c>
      <c r="E24" s="41">
        <v>171</v>
      </c>
      <c r="F24" s="41">
        <v>2069.8959999999997</v>
      </c>
      <c r="G24" s="41">
        <v>3</v>
      </c>
      <c r="H24" s="37" t="s">
        <v>120</v>
      </c>
      <c r="I24" s="38" t="s">
        <v>34</v>
      </c>
      <c r="K24" s="78"/>
      <c r="L24" s="79"/>
      <c r="M24"/>
      <c r="N24"/>
      <c r="O24" s="78"/>
      <c r="P24" s="81"/>
    </row>
    <row r="25" spans="1:16" s="5" customFormat="1" ht="26.1" customHeight="1" x14ac:dyDescent="0.25">
      <c r="A25" s="63">
        <v>22</v>
      </c>
      <c r="B25" s="33" t="s">
        <v>366</v>
      </c>
      <c r="C25" s="33" t="s">
        <v>367</v>
      </c>
      <c r="D25" s="33" t="s">
        <v>66</v>
      </c>
      <c r="E25" s="41">
        <v>170</v>
      </c>
      <c r="F25" s="41">
        <v>1443.98</v>
      </c>
      <c r="G25" s="41">
        <v>1</v>
      </c>
      <c r="H25" s="37" t="s">
        <v>301</v>
      </c>
      <c r="I25" s="38" t="s">
        <v>167</v>
      </c>
      <c r="K25" s="78"/>
      <c r="L25" s="79"/>
      <c r="M25" s="78"/>
      <c r="N25" s="81"/>
      <c r="O25" s="81"/>
      <c r="P25" s="79"/>
    </row>
    <row r="26" spans="1:16" ht="26.1" customHeight="1" x14ac:dyDescent="0.25">
      <c r="A26" s="63">
        <v>23</v>
      </c>
      <c r="B26" s="29" t="s">
        <v>327</v>
      </c>
      <c r="C26" s="29" t="s">
        <v>328</v>
      </c>
      <c r="D26" s="33" t="s">
        <v>10</v>
      </c>
      <c r="E26" s="75">
        <v>167</v>
      </c>
      <c r="F26" s="75">
        <v>229.87</v>
      </c>
      <c r="G26" s="27" t="s">
        <v>95</v>
      </c>
      <c r="H26" s="167">
        <v>43196</v>
      </c>
      <c r="I26" s="38" t="s">
        <v>319</v>
      </c>
      <c r="K26" s="5"/>
      <c r="L26" s="5"/>
      <c r="M26" s="5"/>
      <c r="N26" s="5"/>
      <c r="O26" s="73"/>
      <c r="P26" s="30"/>
    </row>
    <row r="27" spans="1:16" s="46" customFormat="1" ht="26.1" customHeight="1" x14ac:dyDescent="0.2">
      <c r="A27" s="63">
        <v>24</v>
      </c>
      <c r="B27" s="33" t="s">
        <v>390</v>
      </c>
      <c r="C27" s="33" t="s">
        <v>390</v>
      </c>
      <c r="D27" s="33" t="s">
        <v>26</v>
      </c>
      <c r="E27" s="41">
        <v>161</v>
      </c>
      <c r="F27" s="41">
        <v>1954.72</v>
      </c>
      <c r="G27" s="27" t="s">
        <v>95</v>
      </c>
      <c r="H27" s="165" t="s">
        <v>391</v>
      </c>
      <c r="I27" s="38" t="s">
        <v>392</v>
      </c>
      <c r="J27" s="47"/>
      <c r="K27" s="47"/>
      <c r="L27" s="47"/>
      <c r="M27" s="47"/>
      <c r="N27" s="48"/>
      <c r="O27" s="47"/>
      <c r="P27" s="86"/>
    </row>
    <row r="28" spans="1:16" s="46" customFormat="1" ht="24.75" customHeight="1" x14ac:dyDescent="0.2">
      <c r="A28" s="63">
        <v>25</v>
      </c>
      <c r="B28" s="29" t="s">
        <v>311</v>
      </c>
      <c r="C28" s="29" t="s">
        <v>312</v>
      </c>
      <c r="D28" s="33" t="s">
        <v>313</v>
      </c>
      <c r="E28" s="75">
        <v>159</v>
      </c>
      <c r="F28" s="75">
        <v>0</v>
      </c>
      <c r="G28" s="27" t="s">
        <v>95</v>
      </c>
      <c r="H28" s="27" t="s">
        <v>307</v>
      </c>
      <c r="I28" s="38" t="s">
        <v>167</v>
      </c>
      <c r="J28" s="48"/>
      <c r="K28" s="5"/>
      <c r="L28" s="5"/>
      <c r="M28" s="73"/>
      <c r="N28" s="30"/>
      <c r="O28" s="30"/>
      <c r="P28" s="74"/>
    </row>
    <row r="29" spans="1:16" s="5" customFormat="1" ht="26.1" customHeight="1" x14ac:dyDescent="0.2">
      <c r="A29" s="63">
        <v>26</v>
      </c>
      <c r="B29" s="29" t="s">
        <v>354</v>
      </c>
      <c r="C29" s="29" t="s">
        <v>355</v>
      </c>
      <c r="D29" s="33" t="s">
        <v>356</v>
      </c>
      <c r="E29" s="75">
        <v>154</v>
      </c>
      <c r="F29" s="75">
        <v>2308.46</v>
      </c>
      <c r="G29" s="41">
        <v>1</v>
      </c>
      <c r="H29" s="167">
        <v>43070</v>
      </c>
      <c r="I29" s="53" t="s">
        <v>350</v>
      </c>
      <c r="L29" s="172"/>
      <c r="M29" s="30"/>
      <c r="N29" s="73"/>
      <c r="O29" s="30"/>
      <c r="P29" s="74"/>
    </row>
    <row r="30" spans="1:16" s="5" customFormat="1" ht="26.1" customHeight="1" x14ac:dyDescent="0.2">
      <c r="A30" s="63">
        <v>27</v>
      </c>
      <c r="B30" s="33" t="s">
        <v>435</v>
      </c>
      <c r="C30" s="33" t="s">
        <v>436</v>
      </c>
      <c r="D30" s="33" t="s">
        <v>66</v>
      </c>
      <c r="E30" s="41">
        <v>154</v>
      </c>
      <c r="F30" s="41">
        <v>1965.5500000000002</v>
      </c>
      <c r="G30" s="41">
        <v>1</v>
      </c>
      <c r="H30" s="37" t="s">
        <v>301</v>
      </c>
      <c r="I30" s="38" t="s">
        <v>167</v>
      </c>
      <c r="M30" s="73"/>
      <c r="N30" s="73"/>
      <c r="O30" s="30"/>
      <c r="P30" s="74"/>
    </row>
    <row r="31" spans="1:16" s="5" customFormat="1" ht="26.1" customHeight="1" x14ac:dyDescent="0.2">
      <c r="A31" s="63">
        <v>28</v>
      </c>
      <c r="B31" s="33" t="s">
        <v>512</v>
      </c>
      <c r="C31" s="33" t="s">
        <v>512</v>
      </c>
      <c r="D31" s="33" t="s">
        <v>121</v>
      </c>
      <c r="E31" s="41">
        <v>150</v>
      </c>
      <c r="F31" s="41">
        <v>1776</v>
      </c>
      <c r="G31" s="27" t="s">
        <v>95</v>
      </c>
      <c r="H31" s="37">
        <v>43581</v>
      </c>
      <c r="I31" s="57" t="s">
        <v>471</v>
      </c>
      <c r="M31" s="73"/>
      <c r="N31" s="73"/>
      <c r="O31" s="30"/>
      <c r="P31" s="74"/>
    </row>
    <row r="32" spans="1:16" s="5" customFormat="1" ht="26.1" customHeight="1" x14ac:dyDescent="0.2">
      <c r="A32" s="63">
        <v>29</v>
      </c>
      <c r="B32" s="33" t="s">
        <v>382</v>
      </c>
      <c r="C32" s="33" t="s">
        <v>383</v>
      </c>
      <c r="D32" s="33" t="s">
        <v>384</v>
      </c>
      <c r="E32" s="41">
        <v>148</v>
      </c>
      <c r="F32" s="41">
        <v>1686.83</v>
      </c>
      <c r="G32" s="27" t="s">
        <v>95</v>
      </c>
      <c r="H32" s="27" t="s">
        <v>307</v>
      </c>
      <c r="I32" s="57" t="s">
        <v>167</v>
      </c>
      <c r="J32" s="67"/>
      <c r="M32" s="73"/>
      <c r="N32" s="73"/>
      <c r="O32" s="30"/>
      <c r="P32" s="74"/>
    </row>
    <row r="33" spans="1:17" ht="26.1" customHeight="1" x14ac:dyDescent="0.25">
      <c r="A33" s="63">
        <v>30</v>
      </c>
      <c r="B33" s="33" t="s">
        <v>513</v>
      </c>
      <c r="C33" s="33" t="s">
        <v>514</v>
      </c>
      <c r="D33" s="33" t="s">
        <v>10</v>
      </c>
      <c r="E33" s="41">
        <v>147</v>
      </c>
      <c r="F33" s="41">
        <v>1764</v>
      </c>
      <c r="G33" s="27" t="s">
        <v>95</v>
      </c>
      <c r="H33" s="37" t="s">
        <v>515</v>
      </c>
      <c r="I33" s="38" t="s">
        <v>34</v>
      </c>
      <c r="K33" s="5"/>
      <c r="L33" s="5"/>
      <c r="M33" s="73"/>
      <c r="N33" s="73"/>
      <c r="O33" s="30"/>
      <c r="P33" s="74"/>
      <c r="Q33" s="79"/>
    </row>
    <row r="34" spans="1:17" ht="26.1" customHeight="1" x14ac:dyDescent="0.25">
      <c r="A34" s="63">
        <v>31</v>
      </c>
      <c r="B34" s="29" t="s">
        <v>368</v>
      </c>
      <c r="C34" s="29" t="s">
        <v>368</v>
      </c>
      <c r="D34" s="33" t="s">
        <v>26</v>
      </c>
      <c r="E34" s="75">
        <v>146</v>
      </c>
      <c r="F34" s="75">
        <v>0</v>
      </c>
      <c r="G34" s="27" t="s">
        <v>95</v>
      </c>
      <c r="H34" s="27" t="s">
        <v>307</v>
      </c>
      <c r="I34" s="125" t="s">
        <v>369</v>
      </c>
      <c r="K34" s="5"/>
      <c r="L34" s="5"/>
      <c r="M34" s="73"/>
      <c r="N34" s="73"/>
      <c r="O34" s="30"/>
      <c r="P34" s="74"/>
      <c r="Q34" s="79"/>
    </row>
    <row r="35" spans="1:17" ht="26.1" customHeight="1" x14ac:dyDescent="0.25">
      <c r="A35" s="63">
        <v>32</v>
      </c>
      <c r="B35" s="50" t="s">
        <v>329</v>
      </c>
      <c r="C35" s="50" t="s">
        <v>330</v>
      </c>
      <c r="D35" s="166" t="s">
        <v>252</v>
      </c>
      <c r="E35" s="52">
        <v>143</v>
      </c>
      <c r="F35" s="52">
        <v>1866.67</v>
      </c>
      <c r="G35" s="52">
        <v>1</v>
      </c>
      <c r="H35" s="27" t="s">
        <v>307</v>
      </c>
      <c r="I35" s="57" t="s">
        <v>167</v>
      </c>
      <c r="K35" s="5"/>
      <c r="L35" s="5"/>
      <c r="M35" s="73"/>
      <c r="N35" s="73"/>
      <c r="O35" s="30"/>
      <c r="P35" s="74"/>
      <c r="Q35" s="79"/>
    </row>
    <row r="36" spans="1:17" s="163" customFormat="1" ht="26.1" customHeight="1" x14ac:dyDescent="0.25">
      <c r="A36" s="63">
        <v>33</v>
      </c>
      <c r="B36" s="29" t="s">
        <v>370</v>
      </c>
      <c r="C36" s="29" t="s">
        <v>371</v>
      </c>
      <c r="D36" s="33" t="s">
        <v>372</v>
      </c>
      <c r="E36" s="75">
        <v>137</v>
      </c>
      <c r="F36" s="75">
        <v>0</v>
      </c>
      <c r="G36" s="27" t="s">
        <v>95</v>
      </c>
      <c r="H36" s="27" t="s">
        <v>307</v>
      </c>
      <c r="I36" s="38" t="s">
        <v>167</v>
      </c>
      <c r="K36" s="5"/>
      <c r="L36" s="5"/>
      <c r="M36" s="73"/>
      <c r="N36" s="73"/>
      <c r="O36" s="30"/>
      <c r="P36" s="74"/>
      <c r="Q36" s="79"/>
    </row>
    <row r="37" spans="1:17" s="163" customFormat="1" ht="26.1" customHeight="1" x14ac:dyDescent="0.25">
      <c r="A37" s="63">
        <v>34</v>
      </c>
      <c r="B37" s="33" t="s">
        <v>415</v>
      </c>
      <c r="C37" s="33" t="s">
        <v>416</v>
      </c>
      <c r="D37" s="33" t="s">
        <v>326</v>
      </c>
      <c r="E37" s="41">
        <v>136</v>
      </c>
      <c r="F37" s="41">
        <v>1948.71</v>
      </c>
      <c r="G37" s="41">
        <v>1</v>
      </c>
      <c r="H37" s="37" t="s">
        <v>417</v>
      </c>
      <c r="I37" s="45" t="s">
        <v>67</v>
      </c>
      <c r="K37" s="5"/>
      <c r="L37" s="5"/>
      <c r="M37" s="73"/>
      <c r="N37" s="73"/>
      <c r="O37" s="30"/>
      <c r="P37" s="74"/>
      <c r="Q37" s="79"/>
    </row>
    <row r="38" spans="1:17" s="163" customFormat="1" ht="26.1" customHeight="1" x14ac:dyDescent="0.25">
      <c r="A38" s="63">
        <v>35</v>
      </c>
      <c r="B38" s="29" t="s">
        <v>45</v>
      </c>
      <c r="C38" s="29" t="s">
        <v>45</v>
      </c>
      <c r="D38" s="33" t="s">
        <v>26</v>
      </c>
      <c r="E38" s="75">
        <v>127</v>
      </c>
      <c r="F38" s="75">
        <v>1431.6</v>
      </c>
      <c r="G38" s="27" t="s">
        <v>91</v>
      </c>
      <c r="H38" s="27" t="s">
        <v>47</v>
      </c>
      <c r="I38" s="57" t="s">
        <v>48</v>
      </c>
      <c r="K38" s="5"/>
      <c r="L38" s="5"/>
      <c r="M38" s="73"/>
      <c r="N38" s="73"/>
      <c r="O38" s="30"/>
      <c r="P38" s="74"/>
      <c r="Q38" s="79"/>
    </row>
    <row r="39" spans="1:17" s="163" customFormat="1" ht="26.1" customHeight="1" x14ac:dyDescent="0.25">
      <c r="A39" s="63">
        <v>36</v>
      </c>
      <c r="B39" s="50" t="s">
        <v>220</v>
      </c>
      <c r="C39" s="50" t="s">
        <v>217</v>
      </c>
      <c r="D39" s="166" t="s">
        <v>223</v>
      </c>
      <c r="E39" s="52">
        <v>126</v>
      </c>
      <c r="F39" s="52">
        <v>592.9</v>
      </c>
      <c r="G39" s="52">
        <v>4</v>
      </c>
      <c r="H39" s="32" t="s">
        <v>192</v>
      </c>
      <c r="I39" s="155" t="s">
        <v>67</v>
      </c>
      <c r="K39" s="5"/>
      <c r="L39" s="5"/>
      <c r="M39" s="73"/>
      <c r="N39" s="73"/>
      <c r="O39" s="30"/>
      <c r="P39" s="74"/>
      <c r="Q39" s="79"/>
    </row>
    <row r="40" spans="1:17" s="163" customFormat="1" ht="26.1" customHeight="1" x14ac:dyDescent="0.25">
      <c r="A40" s="63">
        <v>37</v>
      </c>
      <c r="B40" s="50" t="s">
        <v>357</v>
      </c>
      <c r="C40" s="50" t="s">
        <v>359</v>
      </c>
      <c r="D40" s="166" t="s">
        <v>70</v>
      </c>
      <c r="E40" s="52">
        <v>126</v>
      </c>
      <c r="F40" s="52">
        <v>1724.84</v>
      </c>
      <c r="G40" s="52">
        <v>1</v>
      </c>
      <c r="H40" s="27" t="s">
        <v>307</v>
      </c>
      <c r="I40" s="38" t="s">
        <v>167</v>
      </c>
      <c r="K40" s="5"/>
      <c r="L40" s="5"/>
      <c r="M40" s="73"/>
      <c r="N40" s="73"/>
      <c r="O40" s="30"/>
      <c r="P40" s="74"/>
      <c r="Q40" s="79"/>
    </row>
    <row r="41" spans="1:17" s="163" customFormat="1" ht="26.1" customHeight="1" x14ac:dyDescent="0.25">
      <c r="A41" s="63">
        <v>38</v>
      </c>
      <c r="B41" s="33" t="s">
        <v>432</v>
      </c>
      <c r="C41" s="33" t="s">
        <v>434</v>
      </c>
      <c r="D41" s="33" t="s">
        <v>433</v>
      </c>
      <c r="E41" s="41">
        <v>124</v>
      </c>
      <c r="F41" s="41">
        <v>1843.77</v>
      </c>
      <c r="G41" s="41">
        <v>1</v>
      </c>
      <c r="H41" s="174">
        <v>42601</v>
      </c>
      <c r="I41" s="38" t="s">
        <v>319</v>
      </c>
      <c r="K41" s="5"/>
      <c r="L41" s="5"/>
      <c r="M41" s="73"/>
      <c r="N41" s="73"/>
      <c r="O41" s="30"/>
      <c r="P41" s="74"/>
      <c r="Q41" s="79"/>
    </row>
    <row r="42" spans="1:17" s="163" customFormat="1" ht="26.1" customHeight="1" x14ac:dyDescent="0.25">
      <c r="A42" s="63">
        <v>39</v>
      </c>
      <c r="B42" s="33" t="s">
        <v>317</v>
      </c>
      <c r="C42" s="33" t="s">
        <v>318</v>
      </c>
      <c r="D42" s="33" t="s">
        <v>10</v>
      </c>
      <c r="E42" s="41">
        <v>121</v>
      </c>
      <c r="F42" s="41">
        <v>1479.95</v>
      </c>
      <c r="G42" s="41">
        <v>1</v>
      </c>
      <c r="H42" s="37" t="s">
        <v>320</v>
      </c>
      <c r="I42" s="57" t="s">
        <v>319</v>
      </c>
      <c r="K42" s="5"/>
      <c r="L42" s="5"/>
      <c r="M42" s="73"/>
      <c r="N42" s="73"/>
      <c r="O42" s="30"/>
      <c r="P42" s="74"/>
      <c r="Q42" s="79"/>
    </row>
    <row r="43" spans="1:17" s="163" customFormat="1" ht="26.1" customHeight="1" x14ac:dyDescent="0.25">
      <c r="A43" s="63">
        <v>40</v>
      </c>
      <c r="B43" s="33" t="s">
        <v>501</v>
      </c>
      <c r="C43" s="33" t="s">
        <v>503</v>
      </c>
      <c r="D43" s="33" t="s">
        <v>78</v>
      </c>
      <c r="E43" s="41">
        <v>118</v>
      </c>
      <c r="F43" s="41">
        <v>1368</v>
      </c>
      <c r="G43" s="41">
        <v>1</v>
      </c>
      <c r="H43" s="37" t="s">
        <v>504</v>
      </c>
      <c r="I43" s="38" t="s">
        <v>319</v>
      </c>
      <c r="K43" s="5"/>
      <c r="L43" s="5"/>
      <c r="M43" s="73"/>
      <c r="N43" s="73"/>
      <c r="O43" s="30"/>
      <c r="P43" s="74"/>
      <c r="Q43" s="79"/>
    </row>
    <row r="44" spans="1:17" s="163" customFormat="1" ht="26.1" customHeight="1" x14ac:dyDescent="0.25">
      <c r="A44" s="63">
        <v>41</v>
      </c>
      <c r="B44" s="33" t="s">
        <v>412</v>
      </c>
      <c r="C44" s="33" t="s">
        <v>413</v>
      </c>
      <c r="D44" s="33" t="s">
        <v>414</v>
      </c>
      <c r="E44" s="41">
        <v>115</v>
      </c>
      <c r="F44" s="41">
        <v>827.42</v>
      </c>
      <c r="G44" s="41">
        <v>1</v>
      </c>
      <c r="H44" s="27" t="s">
        <v>307</v>
      </c>
      <c r="I44" s="57" t="s">
        <v>167</v>
      </c>
      <c r="K44" s="5"/>
      <c r="L44" s="5"/>
      <c r="M44" s="73"/>
      <c r="N44" s="73"/>
      <c r="O44" s="30"/>
      <c r="P44" s="74"/>
      <c r="Q44" s="79"/>
    </row>
    <row r="45" spans="1:17" s="163" customFormat="1" ht="26.1" customHeight="1" x14ac:dyDescent="0.25">
      <c r="A45" s="63">
        <v>42</v>
      </c>
      <c r="B45" s="33" t="s">
        <v>344</v>
      </c>
      <c r="C45" s="33" t="s">
        <v>345</v>
      </c>
      <c r="D45" s="33" t="s">
        <v>346</v>
      </c>
      <c r="E45" s="41">
        <v>113</v>
      </c>
      <c r="F45" s="41">
        <v>1459.92</v>
      </c>
      <c r="G45" s="41">
        <v>1</v>
      </c>
      <c r="H45" s="167" t="s">
        <v>301</v>
      </c>
      <c r="I45" s="38" t="s">
        <v>167</v>
      </c>
      <c r="K45" s="5"/>
      <c r="L45" s="5"/>
      <c r="M45" s="73"/>
      <c r="N45" s="73"/>
      <c r="O45" s="30"/>
      <c r="P45" s="74"/>
      <c r="Q45" s="79"/>
    </row>
    <row r="46" spans="1:17" s="163" customFormat="1" ht="26.1" customHeight="1" x14ac:dyDescent="0.25">
      <c r="A46" s="63">
        <v>43</v>
      </c>
      <c r="B46" s="29" t="s">
        <v>321</v>
      </c>
      <c r="C46" s="29" t="s">
        <v>322</v>
      </c>
      <c r="D46" s="33" t="s">
        <v>323</v>
      </c>
      <c r="E46" s="75">
        <v>109</v>
      </c>
      <c r="F46" s="75">
        <v>1446.03</v>
      </c>
      <c r="G46" s="27" t="s">
        <v>95</v>
      </c>
      <c r="H46" s="167">
        <v>42496</v>
      </c>
      <c r="I46" s="77" t="s">
        <v>34</v>
      </c>
      <c r="K46" s="5"/>
      <c r="L46" s="5"/>
      <c r="M46" s="73"/>
      <c r="N46" s="73"/>
      <c r="O46" s="30"/>
      <c r="P46" s="74"/>
      <c r="Q46" s="79"/>
    </row>
    <row r="47" spans="1:17" s="163" customFormat="1" ht="26.1" customHeight="1" x14ac:dyDescent="0.25">
      <c r="A47" s="63">
        <v>44</v>
      </c>
      <c r="B47" s="33" t="s">
        <v>396</v>
      </c>
      <c r="C47" s="33" t="s">
        <v>397</v>
      </c>
      <c r="D47" s="33" t="s">
        <v>398</v>
      </c>
      <c r="E47" s="41">
        <v>107</v>
      </c>
      <c r="F47" s="41">
        <v>1362.06</v>
      </c>
      <c r="G47" s="27" t="s">
        <v>95</v>
      </c>
      <c r="H47" s="27" t="s">
        <v>307</v>
      </c>
      <c r="I47" s="38" t="s">
        <v>167</v>
      </c>
      <c r="K47" s="5"/>
      <c r="L47" s="5"/>
      <c r="M47" s="73"/>
      <c r="N47" s="73"/>
      <c r="O47" s="30"/>
      <c r="P47" s="74"/>
      <c r="Q47" s="79"/>
    </row>
    <row r="48" spans="1:17" s="163" customFormat="1" ht="26.1" customHeight="1" x14ac:dyDescent="0.25">
      <c r="A48" s="63">
        <v>45</v>
      </c>
      <c r="B48" s="33" t="s">
        <v>409</v>
      </c>
      <c r="C48" s="33" t="s">
        <v>411</v>
      </c>
      <c r="D48" s="33" t="s">
        <v>410</v>
      </c>
      <c r="E48" s="41">
        <v>102</v>
      </c>
      <c r="F48" s="41">
        <v>1513.99</v>
      </c>
      <c r="G48" s="41">
        <v>1</v>
      </c>
      <c r="H48" s="37">
        <v>43518</v>
      </c>
      <c r="I48" s="38" t="s">
        <v>319</v>
      </c>
      <c r="K48" s="5"/>
      <c r="L48" s="5"/>
      <c r="M48" s="73"/>
      <c r="N48" s="73"/>
      <c r="O48" s="30"/>
      <c r="P48" s="74"/>
      <c r="Q48" s="79"/>
    </row>
    <row r="49" spans="1:17" s="163" customFormat="1" ht="26.1" customHeight="1" x14ac:dyDescent="0.25">
      <c r="A49" s="63">
        <v>46</v>
      </c>
      <c r="B49" s="33" t="s">
        <v>490</v>
      </c>
      <c r="C49" s="33" t="s">
        <v>498</v>
      </c>
      <c r="D49" s="33" t="s">
        <v>10</v>
      </c>
      <c r="E49" s="41">
        <v>99</v>
      </c>
      <c r="F49" s="41">
        <v>1104</v>
      </c>
      <c r="G49" s="41">
        <v>1</v>
      </c>
      <c r="H49" s="27" t="s">
        <v>307</v>
      </c>
      <c r="I49" s="57" t="s">
        <v>167</v>
      </c>
      <c r="K49" s="5"/>
      <c r="L49" s="5"/>
      <c r="M49" s="73"/>
      <c r="N49" s="73"/>
      <c r="O49" s="30"/>
      <c r="P49" s="74"/>
      <c r="Q49" s="79"/>
    </row>
    <row r="50" spans="1:17" s="163" customFormat="1" ht="26.1" customHeight="1" x14ac:dyDescent="0.25">
      <c r="A50" s="63">
        <v>47</v>
      </c>
      <c r="B50" s="33" t="s">
        <v>489</v>
      </c>
      <c r="C50" s="33" t="s">
        <v>496</v>
      </c>
      <c r="D50" s="33" t="s">
        <v>70</v>
      </c>
      <c r="E50" s="41">
        <v>97</v>
      </c>
      <c r="F50" s="41">
        <v>1128</v>
      </c>
      <c r="G50" s="41">
        <v>1</v>
      </c>
      <c r="H50" s="37" t="s">
        <v>497</v>
      </c>
      <c r="I50" s="38" t="s">
        <v>471</v>
      </c>
      <c r="K50" s="5"/>
      <c r="L50" s="5"/>
      <c r="M50" s="73"/>
      <c r="N50" s="73"/>
      <c r="O50" s="30"/>
      <c r="P50" s="74"/>
      <c r="Q50" s="79"/>
    </row>
    <row r="51" spans="1:17" s="163" customFormat="1" ht="26.1" customHeight="1" x14ac:dyDescent="0.25">
      <c r="A51" s="63">
        <v>48</v>
      </c>
      <c r="B51" s="29" t="s">
        <v>341</v>
      </c>
      <c r="C51" s="29" t="s">
        <v>342</v>
      </c>
      <c r="D51" s="33" t="s">
        <v>343</v>
      </c>
      <c r="E51" s="75">
        <v>92</v>
      </c>
      <c r="F51" s="75">
        <v>1364.09</v>
      </c>
      <c r="G51" s="27" t="s">
        <v>95</v>
      </c>
      <c r="H51" s="27" t="s">
        <v>592</v>
      </c>
      <c r="I51" s="38" t="s">
        <v>167</v>
      </c>
      <c r="K51" s="5"/>
      <c r="L51" s="5"/>
      <c r="M51" s="73"/>
      <c r="N51" s="73"/>
      <c r="O51" s="30"/>
      <c r="P51" s="74"/>
      <c r="Q51" s="79"/>
    </row>
    <row r="52" spans="1:17" s="163" customFormat="1" ht="26.1" customHeight="1" x14ac:dyDescent="0.25">
      <c r="A52" s="63">
        <v>49</v>
      </c>
      <c r="B52" s="33" t="s">
        <v>475</v>
      </c>
      <c r="C52" s="33" t="s">
        <v>481</v>
      </c>
      <c r="D52" s="33" t="s">
        <v>482</v>
      </c>
      <c r="E52" s="41">
        <v>87</v>
      </c>
      <c r="F52" s="41">
        <v>912</v>
      </c>
      <c r="G52" s="41">
        <v>1</v>
      </c>
      <c r="H52" s="37" t="s">
        <v>483</v>
      </c>
      <c r="I52" s="38" t="s">
        <v>484</v>
      </c>
      <c r="K52" s="5"/>
      <c r="L52" s="5"/>
      <c r="M52" s="73"/>
      <c r="N52" s="73"/>
      <c r="O52" s="30"/>
      <c r="P52" s="74"/>
      <c r="Q52" s="79"/>
    </row>
    <row r="53" spans="1:17" s="163" customFormat="1" ht="26.1" customHeight="1" x14ac:dyDescent="0.25">
      <c r="A53" s="63">
        <v>50</v>
      </c>
      <c r="B53" s="33" t="s">
        <v>76</v>
      </c>
      <c r="C53" s="33" t="s">
        <v>77</v>
      </c>
      <c r="D53" s="33" t="s">
        <v>78</v>
      </c>
      <c r="E53" s="41">
        <v>79</v>
      </c>
      <c r="F53" s="41">
        <v>1069.95</v>
      </c>
      <c r="G53" s="41">
        <v>3</v>
      </c>
      <c r="H53" s="37" t="s">
        <v>79</v>
      </c>
      <c r="I53" s="57" t="s">
        <v>34</v>
      </c>
      <c r="K53" s="5"/>
      <c r="L53" s="5"/>
      <c r="M53" s="73"/>
      <c r="N53" s="73"/>
      <c r="O53" s="30"/>
      <c r="P53" s="74"/>
      <c r="Q53" s="79"/>
    </row>
    <row r="54" spans="1:17" s="163" customFormat="1" ht="26.1" customHeight="1" x14ac:dyDescent="0.25">
      <c r="A54" s="63">
        <v>51</v>
      </c>
      <c r="B54" s="33" t="s">
        <v>325</v>
      </c>
      <c r="C54" s="33" t="s">
        <v>324</v>
      </c>
      <c r="D54" s="33" t="s">
        <v>326</v>
      </c>
      <c r="E54" s="41">
        <v>79</v>
      </c>
      <c r="F54" s="41">
        <v>877.39</v>
      </c>
      <c r="G54" s="41">
        <v>1</v>
      </c>
      <c r="H54" s="37" t="s">
        <v>192</v>
      </c>
      <c r="I54" s="38" t="s">
        <v>319</v>
      </c>
      <c r="K54" s="5"/>
      <c r="L54" s="5"/>
      <c r="M54" s="73"/>
      <c r="N54" s="73"/>
      <c r="O54" s="30"/>
      <c r="P54" s="74"/>
      <c r="Q54" s="79"/>
    </row>
    <row r="55" spans="1:17" s="163" customFormat="1" ht="26.1" customHeight="1" x14ac:dyDescent="0.25">
      <c r="A55" s="63">
        <v>52</v>
      </c>
      <c r="B55" s="29" t="s">
        <v>373</v>
      </c>
      <c r="C55" s="29" t="s">
        <v>374</v>
      </c>
      <c r="D55" s="33" t="s">
        <v>365</v>
      </c>
      <c r="E55" s="55">
        <v>78</v>
      </c>
      <c r="F55" s="55">
        <v>667.5</v>
      </c>
      <c r="G55" s="27" t="s">
        <v>95</v>
      </c>
      <c r="H55" s="27" t="s">
        <v>307</v>
      </c>
      <c r="I55" s="125" t="s">
        <v>67</v>
      </c>
      <c r="K55" s="5"/>
      <c r="L55" s="5"/>
      <c r="M55" s="73"/>
      <c r="N55" s="73"/>
      <c r="O55" s="30"/>
      <c r="P55" s="74"/>
      <c r="Q55" s="79"/>
    </row>
    <row r="56" spans="1:17" s="163" customFormat="1" ht="26.1" customHeight="1" x14ac:dyDescent="0.25">
      <c r="A56" s="63">
        <v>53</v>
      </c>
      <c r="B56" s="33" t="s">
        <v>407</v>
      </c>
      <c r="C56" s="33" t="s">
        <v>408</v>
      </c>
      <c r="D56" s="33" t="s">
        <v>70</v>
      </c>
      <c r="E56" s="41">
        <v>78</v>
      </c>
      <c r="F56" s="41">
        <v>1058.3</v>
      </c>
      <c r="G56" s="27" t="s">
        <v>95</v>
      </c>
      <c r="H56" s="27" t="s">
        <v>307</v>
      </c>
      <c r="I56" s="38" t="s">
        <v>167</v>
      </c>
      <c r="K56" s="5"/>
      <c r="L56" s="5"/>
      <c r="M56" s="73"/>
      <c r="N56" s="73"/>
      <c r="O56" s="30"/>
      <c r="P56" s="74"/>
      <c r="Q56" s="79"/>
    </row>
    <row r="57" spans="1:17" s="163" customFormat="1" ht="26.1" customHeight="1" x14ac:dyDescent="0.25">
      <c r="A57" s="63">
        <v>54</v>
      </c>
      <c r="B57" s="33" t="s">
        <v>424</v>
      </c>
      <c r="C57" s="33" t="s">
        <v>421</v>
      </c>
      <c r="D57" s="33" t="s">
        <v>423</v>
      </c>
      <c r="E57" s="41">
        <v>78</v>
      </c>
      <c r="F57" s="41">
        <v>1154.23</v>
      </c>
      <c r="G57" s="41">
        <v>1</v>
      </c>
      <c r="H57" s="37" t="s">
        <v>422</v>
      </c>
      <c r="I57" s="38" t="s">
        <v>52</v>
      </c>
      <c r="K57" s="5"/>
      <c r="L57" s="5"/>
      <c r="M57" s="73"/>
      <c r="N57" s="73"/>
      <c r="O57" s="30"/>
      <c r="P57" s="74"/>
      <c r="Q57" s="79"/>
    </row>
    <row r="58" spans="1:17" s="163" customFormat="1" ht="26.1" customHeight="1" x14ac:dyDescent="0.25">
      <c r="A58" s="63">
        <v>55</v>
      </c>
      <c r="B58" s="33" t="s">
        <v>473</v>
      </c>
      <c r="C58" s="33" t="s">
        <v>477</v>
      </c>
      <c r="D58" s="33" t="s">
        <v>478</v>
      </c>
      <c r="E58" s="41">
        <v>77</v>
      </c>
      <c r="F58" s="41">
        <v>925.82600000000002</v>
      </c>
      <c r="G58" s="41">
        <v>2</v>
      </c>
      <c r="H58" s="27" t="s">
        <v>307</v>
      </c>
      <c r="I58" s="125" t="s">
        <v>67</v>
      </c>
      <c r="K58" s="5"/>
      <c r="L58" s="5"/>
      <c r="M58" s="73"/>
      <c r="N58" s="73"/>
      <c r="O58" s="30"/>
      <c r="P58" s="74"/>
      <c r="Q58" s="79"/>
    </row>
    <row r="59" spans="1:17" s="163" customFormat="1" ht="26.1" customHeight="1" x14ac:dyDescent="0.25">
      <c r="A59" s="63">
        <v>56</v>
      </c>
      <c r="B59" s="33" t="s">
        <v>393</v>
      </c>
      <c r="C59" s="33" t="s">
        <v>395</v>
      </c>
      <c r="D59" s="33" t="s">
        <v>10</v>
      </c>
      <c r="E59" s="41">
        <v>77</v>
      </c>
      <c r="F59" s="41">
        <v>807.43</v>
      </c>
      <c r="G59" s="27" t="s">
        <v>95</v>
      </c>
      <c r="H59" s="37" t="s">
        <v>394</v>
      </c>
      <c r="I59" s="57" t="s">
        <v>214</v>
      </c>
      <c r="K59" s="5"/>
      <c r="L59" s="5"/>
      <c r="M59" s="73"/>
      <c r="N59" s="73"/>
      <c r="O59" s="30"/>
      <c r="P59" s="74"/>
      <c r="Q59" s="79"/>
    </row>
    <row r="60" spans="1:17" s="163" customFormat="1" ht="26.1" customHeight="1" x14ac:dyDescent="0.25">
      <c r="A60" s="63">
        <v>57</v>
      </c>
      <c r="B60" s="33" t="s">
        <v>491</v>
      </c>
      <c r="C60" s="33" t="s">
        <v>499</v>
      </c>
      <c r="D60" s="33" t="s">
        <v>500</v>
      </c>
      <c r="E60" s="41">
        <v>76</v>
      </c>
      <c r="F60" s="41">
        <v>895.36</v>
      </c>
      <c r="G60" s="41">
        <v>1</v>
      </c>
      <c r="H60" s="37">
        <v>43336</v>
      </c>
      <c r="I60" s="57" t="s">
        <v>319</v>
      </c>
      <c r="K60" s="5"/>
      <c r="L60" s="5"/>
      <c r="M60" s="73"/>
      <c r="N60" s="73"/>
      <c r="O60" s="30"/>
      <c r="P60" s="74"/>
      <c r="Q60" s="79"/>
    </row>
    <row r="61" spans="1:17" s="163" customFormat="1" ht="26.1" customHeight="1" x14ac:dyDescent="0.25">
      <c r="A61" s="63">
        <v>58</v>
      </c>
      <c r="B61" s="166" t="s">
        <v>308</v>
      </c>
      <c r="C61" s="166" t="s">
        <v>309</v>
      </c>
      <c r="D61" s="166" t="s">
        <v>310</v>
      </c>
      <c r="E61" s="55">
        <v>75</v>
      </c>
      <c r="F61" s="55">
        <v>921.36</v>
      </c>
      <c r="G61" s="56">
        <v>1</v>
      </c>
      <c r="H61" s="27" t="s">
        <v>307</v>
      </c>
      <c r="I61" s="57" t="s">
        <v>167</v>
      </c>
      <c r="K61" s="5"/>
      <c r="L61" s="5"/>
      <c r="M61" s="73"/>
      <c r="N61" s="73"/>
      <c r="O61" s="30"/>
      <c r="P61" s="74"/>
      <c r="Q61" s="79"/>
    </row>
    <row r="62" spans="1:17" s="163" customFormat="1" ht="26.1" customHeight="1" x14ac:dyDescent="0.25">
      <c r="A62" s="63">
        <v>59</v>
      </c>
      <c r="B62" s="29" t="s">
        <v>542</v>
      </c>
      <c r="C62" s="29" t="s">
        <v>555</v>
      </c>
      <c r="D62" s="33" t="s">
        <v>10</v>
      </c>
      <c r="E62" s="75">
        <v>73</v>
      </c>
      <c r="F62" s="75">
        <v>888.75</v>
      </c>
      <c r="G62" s="41">
        <v>1</v>
      </c>
      <c r="H62" s="27" t="s">
        <v>571</v>
      </c>
      <c r="I62" s="57" t="s">
        <v>44</v>
      </c>
      <c r="K62" s="5"/>
      <c r="L62" s="5"/>
      <c r="M62" s="73"/>
      <c r="N62" s="73"/>
      <c r="O62" s="30"/>
      <c r="P62" s="74"/>
      <c r="Q62" s="79"/>
    </row>
    <row r="63" spans="1:17" s="163" customFormat="1" ht="26.1" customHeight="1" x14ac:dyDescent="0.25">
      <c r="A63" s="63">
        <v>60</v>
      </c>
      <c r="B63" s="33" t="s">
        <v>419</v>
      </c>
      <c r="C63" s="33" t="s">
        <v>420</v>
      </c>
      <c r="D63" s="33" t="s">
        <v>70</v>
      </c>
      <c r="E63" s="41">
        <v>72</v>
      </c>
      <c r="F63" s="41">
        <v>995.28</v>
      </c>
      <c r="G63" s="41">
        <v>1</v>
      </c>
      <c r="H63" s="27" t="s">
        <v>307</v>
      </c>
      <c r="I63" s="57" t="s">
        <v>167</v>
      </c>
      <c r="K63" s="5"/>
      <c r="L63" s="5"/>
      <c r="M63" s="73"/>
      <c r="N63" s="73"/>
      <c r="O63" s="30"/>
      <c r="P63" s="74"/>
      <c r="Q63" s="79"/>
    </row>
    <row r="64" spans="1:17" s="164" customFormat="1" ht="26.1" customHeight="1" x14ac:dyDescent="0.25">
      <c r="A64" s="63">
        <v>61</v>
      </c>
      <c r="B64" s="33" t="s">
        <v>388</v>
      </c>
      <c r="C64" s="33" t="s">
        <v>389</v>
      </c>
      <c r="D64" s="33" t="s">
        <v>372</v>
      </c>
      <c r="E64" s="41">
        <v>67</v>
      </c>
      <c r="F64" s="41">
        <v>885.41</v>
      </c>
      <c r="G64" s="27" t="s">
        <v>95</v>
      </c>
      <c r="H64" s="27" t="s">
        <v>307</v>
      </c>
      <c r="I64" s="57" t="s">
        <v>167</v>
      </c>
      <c r="K64" s="5"/>
      <c r="L64" s="5"/>
      <c r="M64" s="73"/>
      <c r="N64" s="73"/>
      <c r="O64" s="30"/>
      <c r="P64" s="74"/>
      <c r="Q64" s="79"/>
    </row>
    <row r="65" spans="1:17" s="164" customFormat="1" ht="26.1" customHeight="1" x14ac:dyDescent="0.25">
      <c r="A65" s="63">
        <v>62</v>
      </c>
      <c r="B65" s="33" t="s">
        <v>418</v>
      </c>
      <c r="C65" s="33" t="s">
        <v>418</v>
      </c>
      <c r="D65" s="33" t="s">
        <v>398</v>
      </c>
      <c r="E65" s="41">
        <v>67</v>
      </c>
      <c r="F65" s="41">
        <v>899.41</v>
      </c>
      <c r="G65" s="41">
        <v>1</v>
      </c>
      <c r="H65" s="27" t="s">
        <v>307</v>
      </c>
      <c r="I65" s="57" t="s">
        <v>167</v>
      </c>
      <c r="K65" s="5"/>
      <c r="L65" s="5"/>
      <c r="M65" s="73"/>
      <c r="N65" s="73"/>
      <c r="O65" s="30"/>
      <c r="P65" s="74"/>
      <c r="Q65" s="79"/>
    </row>
    <row r="66" spans="1:17" s="164" customFormat="1" ht="26.1" customHeight="1" x14ac:dyDescent="0.25">
      <c r="A66" s="63">
        <v>63</v>
      </c>
      <c r="B66" s="33" t="s">
        <v>442</v>
      </c>
      <c r="C66" s="33" t="s">
        <v>443</v>
      </c>
      <c r="D66" s="33" t="s">
        <v>444</v>
      </c>
      <c r="E66" s="41">
        <v>66</v>
      </c>
      <c r="F66" s="41">
        <v>707.54</v>
      </c>
      <c r="G66" s="41">
        <v>1</v>
      </c>
      <c r="H66" s="27" t="s">
        <v>307</v>
      </c>
      <c r="I66" s="57" t="s">
        <v>167</v>
      </c>
      <c r="K66" s="5"/>
      <c r="L66" s="5"/>
      <c r="M66" s="73"/>
      <c r="N66" s="73"/>
      <c r="O66" s="30"/>
      <c r="P66" s="74"/>
      <c r="Q66" s="79"/>
    </row>
    <row r="67" spans="1:17" s="164" customFormat="1" ht="26.1" customHeight="1" x14ac:dyDescent="0.25">
      <c r="A67" s="63">
        <v>64</v>
      </c>
      <c r="B67" s="33" t="s">
        <v>437</v>
      </c>
      <c r="C67" s="33" t="s">
        <v>438</v>
      </c>
      <c r="D67" s="33" t="s">
        <v>37</v>
      </c>
      <c r="E67" s="41">
        <v>65</v>
      </c>
      <c r="F67" s="41">
        <v>952.37</v>
      </c>
      <c r="G67" s="41">
        <v>1</v>
      </c>
      <c r="H67" s="37" t="s">
        <v>301</v>
      </c>
      <c r="I67" s="57" t="s">
        <v>167</v>
      </c>
      <c r="K67" s="5"/>
      <c r="L67" s="5"/>
      <c r="M67" s="73"/>
      <c r="N67" s="73"/>
      <c r="O67" s="30"/>
      <c r="P67" s="74"/>
      <c r="Q67" s="79"/>
    </row>
    <row r="68" spans="1:17" s="164" customFormat="1" ht="26.1" customHeight="1" x14ac:dyDescent="0.25">
      <c r="A68" s="63">
        <v>65</v>
      </c>
      <c r="B68" s="33" t="s">
        <v>293</v>
      </c>
      <c r="C68" s="33" t="s">
        <v>294</v>
      </c>
      <c r="D68" s="33" t="s">
        <v>10</v>
      </c>
      <c r="E68" s="41">
        <v>64</v>
      </c>
      <c r="F68" s="41">
        <v>819.75</v>
      </c>
      <c r="G68" s="41">
        <v>1</v>
      </c>
      <c r="H68" s="37" t="s">
        <v>569</v>
      </c>
      <c r="I68" s="53" t="s">
        <v>44</v>
      </c>
      <c r="K68" s="5"/>
      <c r="L68" s="5"/>
      <c r="M68" s="73"/>
      <c r="N68" s="73"/>
      <c r="O68" s="30"/>
      <c r="P68" s="74"/>
      <c r="Q68" s="79"/>
    </row>
    <row r="69" spans="1:17" s="164" customFormat="1" ht="26.1" customHeight="1" x14ac:dyDescent="0.25">
      <c r="A69" s="63">
        <v>66</v>
      </c>
      <c r="B69" s="33" t="s">
        <v>450</v>
      </c>
      <c r="C69" s="33" t="s">
        <v>452</v>
      </c>
      <c r="D69" s="33" t="s">
        <v>10</v>
      </c>
      <c r="E69" s="41">
        <v>63</v>
      </c>
      <c r="F69" s="41">
        <v>708</v>
      </c>
      <c r="G69" s="41">
        <v>1</v>
      </c>
      <c r="H69" s="37" t="s">
        <v>451</v>
      </c>
      <c r="I69" s="57" t="s">
        <v>34</v>
      </c>
      <c r="K69" s="5"/>
      <c r="L69" s="5"/>
      <c r="M69" s="73"/>
      <c r="N69" s="73"/>
      <c r="O69" s="30"/>
      <c r="P69" s="74"/>
      <c r="Q69" s="79"/>
    </row>
    <row r="70" spans="1:17" s="164" customFormat="1" ht="26.1" customHeight="1" x14ac:dyDescent="0.25">
      <c r="A70" s="63">
        <v>67</v>
      </c>
      <c r="B70" s="33" t="s">
        <v>430</v>
      </c>
      <c r="C70" s="33" t="s">
        <v>431</v>
      </c>
      <c r="D70" s="33" t="s">
        <v>372</v>
      </c>
      <c r="E70" s="41">
        <v>63</v>
      </c>
      <c r="F70" s="41">
        <v>926.4</v>
      </c>
      <c r="G70" s="41">
        <v>1</v>
      </c>
      <c r="H70" s="173">
        <v>42832</v>
      </c>
      <c r="I70" s="57" t="s">
        <v>167</v>
      </c>
      <c r="K70" s="5"/>
      <c r="L70" s="5"/>
      <c r="M70" s="73"/>
      <c r="N70" s="73"/>
      <c r="O70" s="30"/>
      <c r="P70" s="74"/>
      <c r="Q70" s="79"/>
    </row>
    <row r="71" spans="1:17" s="164" customFormat="1" ht="26.1" customHeight="1" x14ac:dyDescent="0.25">
      <c r="A71" s="63">
        <v>68</v>
      </c>
      <c r="B71" s="33" t="s">
        <v>465</v>
      </c>
      <c r="C71" s="33" t="s">
        <v>465</v>
      </c>
      <c r="D71" s="33" t="s">
        <v>10</v>
      </c>
      <c r="E71" s="41">
        <v>62</v>
      </c>
      <c r="F71" s="41">
        <v>811.42</v>
      </c>
      <c r="G71" s="41">
        <v>1</v>
      </c>
      <c r="H71" s="27" t="s">
        <v>307</v>
      </c>
      <c r="I71" s="57" t="s">
        <v>471</v>
      </c>
      <c r="K71" s="5"/>
      <c r="L71" s="5"/>
      <c r="M71" s="73"/>
      <c r="N71" s="73"/>
      <c r="O71" s="30"/>
      <c r="P71" s="74"/>
      <c r="Q71" s="79"/>
    </row>
    <row r="72" spans="1:17" s="164" customFormat="1" ht="26.1" customHeight="1" x14ac:dyDescent="0.25">
      <c r="A72" s="63">
        <v>69</v>
      </c>
      <c r="B72" s="29" t="s">
        <v>539</v>
      </c>
      <c r="C72" s="29" t="s">
        <v>552</v>
      </c>
      <c r="D72" s="33" t="s">
        <v>559</v>
      </c>
      <c r="E72" s="75">
        <v>61</v>
      </c>
      <c r="F72" s="75">
        <v>763</v>
      </c>
      <c r="G72" s="41">
        <v>1</v>
      </c>
      <c r="H72" s="27" t="s">
        <v>568</v>
      </c>
      <c r="I72" s="57" t="s">
        <v>44</v>
      </c>
      <c r="K72" s="5"/>
      <c r="L72" s="5"/>
      <c r="M72" s="73"/>
      <c r="N72" s="73"/>
      <c r="O72" s="30"/>
      <c r="P72" s="74"/>
      <c r="Q72" s="79"/>
    </row>
    <row r="73" spans="1:17" s="164" customFormat="1" ht="26.1" customHeight="1" x14ac:dyDescent="0.25">
      <c r="A73" s="63">
        <v>70</v>
      </c>
      <c r="B73" s="33" t="s">
        <v>532</v>
      </c>
      <c r="C73" s="33" t="s">
        <v>545</v>
      </c>
      <c r="D73" s="33" t="s">
        <v>558</v>
      </c>
      <c r="E73" s="41">
        <v>59</v>
      </c>
      <c r="F73" s="41">
        <v>879</v>
      </c>
      <c r="G73" s="27" t="s">
        <v>95</v>
      </c>
      <c r="H73" s="37" t="s">
        <v>561</v>
      </c>
      <c r="I73" s="57" t="s">
        <v>34</v>
      </c>
      <c r="K73" s="5"/>
      <c r="L73" s="5"/>
      <c r="M73" s="73"/>
      <c r="N73" s="73"/>
      <c r="O73" s="30"/>
      <c r="P73" s="74"/>
      <c r="Q73" s="79"/>
    </row>
    <row r="74" spans="1:17" s="164" customFormat="1" ht="26.1" customHeight="1" x14ac:dyDescent="0.25">
      <c r="A74" s="63">
        <v>71</v>
      </c>
      <c r="B74" s="33" t="s">
        <v>347</v>
      </c>
      <c r="C74" s="33" t="s">
        <v>348</v>
      </c>
      <c r="D74" s="33" t="s">
        <v>349</v>
      </c>
      <c r="E74" s="41">
        <v>56</v>
      </c>
      <c r="F74" s="41">
        <v>317.75</v>
      </c>
      <c r="G74" s="41">
        <v>1</v>
      </c>
      <c r="H74" s="170" t="s">
        <v>527</v>
      </c>
      <c r="I74" s="53" t="s">
        <v>350</v>
      </c>
      <c r="K74" s="5"/>
      <c r="L74" s="5"/>
      <c r="M74" s="73"/>
      <c r="N74" s="73"/>
      <c r="O74" s="30"/>
      <c r="P74" s="74"/>
      <c r="Q74" s="79"/>
    </row>
    <row r="75" spans="1:17" s="164" customFormat="1" ht="26.1" customHeight="1" x14ac:dyDescent="0.25">
      <c r="A75" s="63">
        <v>72</v>
      </c>
      <c r="B75" s="33" t="s">
        <v>299</v>
      </c>
      <c r="C75" s="166" t="s">
        <v>300</v>
      </c>
      <c r="D75" s="33" t="s">
        <v>303</v>
      </c>
      <c r="E75" s="41">
        <v>55</v>
      </c>
      <c r="F75" s="41">
        <v>608.6</v>
      </c>
      <c r="G75" s="41">
        <v>1</v>
      </c>
      <c r="H75" s="167" t="s">
        <v>301</v>
      </c>
      <c r="I75" s="57" t="s">
        <v>167</v>
      </c>
      <c r="K75" s="5"/>
      <c r="L75" s="5"/>
      <c r="M75" s="73"/>
      <c r="N75" s="73"/>
      <c r="O75" s="30"/>
      <c r="P75" s="74"/>
      <c r="Q75" s="79"/>
    </row>
    <row r="76" spans="1:17" s="164" customFormat="1" ht="26.1" customHeight="1" x14ac:dyDescent="0.25">
      <c r="A76" s="63">
        <v>73</v>
      </c>
      <c r="B76" s="33" t="s">
        <v>447</v>
      </c>
      <c r="C76" s="33" t="s">
        <v>448</v>
      </c>
      <c r="D76" s="33" t="s">
        <v>70</v>
      </c>
      <c r="E76" s="41">
        <v>53</v>
      </c>
      <c r="F76" s="41">
        <v>600</v>
      </c>
      <c r="G76" s="41">
        <v>1</v>
      </c>
      <c r="H76" s="37" t="s">
        <v>201</v>
      </c>
      <c r="I76" s="53" t="s">
        <v>153</v>
      </c>
      <c r="K76" s="5"/>
      <c r="L76" s="5"/>
      <c r="M76" s="73"/>
      <c r="N76" s="73"/>
      <c r="O76" s="30"/>
      <c r="P76" s="74"/>
      <c r="Q76" s="79"/>
    </row>
    <row r="77" spans="1:17" s="164" customFormat="1" ht="26.1" customHeight="1" x14ac:dyDescent="0.25">
      <c r="A77" s="63">
        <v>74</v>
      </c>
      <c r="B77" s="29" t="s">
        <v>339</v>
      </c>
      <c r="C77" s="29" t="s">
        <v>340</v>
      </c>
      <c r="D77" s="33" t="s">
        <v>10</v>
      </c>
      <c r="E77" s="75">
        <v>52</v>
      </c>
      <c r="F77" s="75">
        <v>586.58000000000004</v>
      </c>
      <c r="G77" s="27" t="s">
        <v>95</v>
      </c>
      <c r="H77" s="27" t="s">
        <v>301</v>
      </c>
      <c r="I77" s="57" t="s">
        <v>167</v>
      </c>
      <c r="K77" s="5"/>
      <c r="L77" s="5"/>
      <c r="M77" s="73"/>
      <c r="N77" s="73"/>
      <c r="O77" s="30"/>
      <c r="P77" s="74"/>
      <c r="Q77" s="79"/>
    </row>
    <row r="78" spans="1:17" s="164" customFormat="1" ht="26.1" customHeight="1" x14ac:dyDescent="0.25">
      <c r="A78" s="63">
        <v>75</v>
      </c>
      <c r="B78" s="33" t="s">
        <v>404</v>
      </c>
      <c r="C78" s="33" t="s">
        <v>405</v>
      </c>
      <c r="D78" s="33" t="s">
        <v>406</v>
      </c>
      <c r="E78" s="41">
        <v>52</v>
      </c>
      <c r="F78" s="41">
        <v>518.63</v>
      </c>
      <c r="G78" s="27" t="s">
        <v>95</v>
      </c>
      <c r="H78" s="173">
        <v>42776</v>
      </c>
      <c r="I78" s="57" t="s">
        <v>319</v>
      </c>
      <c r="K78" s="5"/>
      <c r="L78" s="5"/>
      <c r="M78" s="73"/>
      <c r="N78" s="73"/>
      <c r="O78" s="30"/>
      <c r="P78" s="74"/>
      <c r="Q78" s="79"/>
    </row>
    <row r="79" spans="1:17" s="164" customFormat="1" ht="26.1" customHeight="1" x14ac:dyDescent="0.25">
      <c r="A79" s="63">
        <v>76</v>
      </c>
      <c r="B79" s="33" t="s">
        <v>459</v>
      </c>
      <c r="C79" s="33" t="s">
        <v>461</v>
      </c>
      <c r="D79" s="33" t="s">
        <v>70</v>
      </c>
      <c r="E79" s="41">
        <v>42</v>
      </c>
      <c r="F79" s="41">
        <v>587.58000000000004</v>
      </c>
      <c r="G79" s="41">
        <v>1</v>
      </c>
      <c r="H79" s="37" t="s">
        <v>460</v>
      </c>
      <c r="I79" s="57" t="s">
        <v>319</v>
      </c>
      <c r="K79" s="5"/>
      <c r="L79" s="5"/>
      <c r="M79" s="73"/>
      <c r="N79" s="73"/>
      <c r="O79" s="30"/>
      <c r="P79" s="74"/>
      <c r="Q79" s="79"/>
    </row>
    <row r="80" spans="1:17" s="164" customFormat="1" ht="26.1" customHeight="1" x14ac:dyDescent="0.25">
      <c r="A80" s="63">
        <v>77</v>
      </c>
      <c r="B80" s="33" t="s">
        <v>464</v>
      </c>
      <c r="C80" s="33" t="s">
        <v>469</v>
      </c>
      <c r="D80" s="33" t="s">
        <v>88</v>
      </c>
      <c r="E80" s="41">
        <v>40</v>
      </c>
      <c r="F80" s="41">
        <v>545.61</v>
      </c>
      <c r="G80" s="41">
        <v>1</v>
      </c>
      <c r="H80" s="37" t="s">
        <v>470</v>
      </c>
      <c r="I80" s="125" t="s">
        <v>67</v>
      </c>
      <c r="K80" s="5"/>
      <c r="L80" s="5"/>
      <c r="M80" s="73"/>
      <c r="N80" s="73"/>
      <c r="O80" s="30"/>
      <c r="P80" s="74"/>
      <c r="Q80" s="79"/>
    </row>
    <row r="81" spans="1:17" s="164" customFormat="1" ht="26.1" customHeight="1" x14ac:dyDescent="0.25">
      <c r="A81" s="63">
        <v>78</v>
      </c>
      <c r="B81" s="33" t="s">
        <v>402</v>
      </c>
      <c r="C81" s="33" t="s">
        <v>403</v>
      </c>
      <c r="D81" s="33" t="s">
        <v>70</v>
      </c>
      <c r="E81" s="41">
        <v>40</v>
      </c>
      <c r="F81" s="41">
        <v>313.79000000000002</v>
      </c>
      <c r="G81" s="27" t="s">
        <v>95</v>
      </c>
      <c r="H81" s="27" t="s">
        <v>307</v>
      </c>
      <c r="I81" s="57" t="s">
        <v>167</v>
      </c>
      <c r="K81" s="5"/>
      <c r="L81" s="5"/>
      <c r="M81" s="73"/>
      <c r="N81" s="73"/>
      <c r="O81" s="30"/>
      <c r="P81" s="74"/>
      <c r="Q81" s="79"/>
    </row>
    <row r="82" spans="1:17" s="164" customFormat="1" ht="26.1" customHeight="1" x14ac:dyDescent="0.25">
      <c r="A82" s="63">
        <v>79</v>
      </c>
      <c r="B82" s="33" t="s">
        <v>457</v>
      </c>
      <c r="C82" s="33" t="s">
        <v>456</v>
      </c>
      <c r="D82" s="33" t="s">
        <v>10</v>
      </c>
      <c r="E82" s="41">
        <v>39</v>
      </c>
      <c r="F82" s="41">
        <v>476.3</v>
      </c>
      <c r="G82" s="41">
        <v>2</v>
      </c>
      <c r="H82" s="37" t="s">
        <v>458</v>
      </c>
      <c r="I82" s="57" t="s">
        <v>34</v>
      </c>
      <c r="K82" s="5"/>
      <c r="L82" s="5"/>
      <c r="M82" s="73"/>
      <c r="N82" s="73"/>
      <c r="O82" s="30"/>
      <c r="P82" s="74"/>
      <c r="Q82" s="79"/>
    </row>
    <row r="83" spans="1:17" s="5" customFormat="1" ht="26.1" customHeight="1" x14ac:dyDescent="0.2">
      <c r="A83" s="63">
        <v>80</v>
      </c>
      <c r="B83" s="33" t="s">
        <v>502</v>
      </c>
      <c r="C83" s="33" t="s">
        <v>505</v>
      </c>
      <c r="D83" s="33" t="s">
        <v>507</v>
      </c>
      <c r="E83" s="41">
        <v>38</v>
      </c>
      <c r="F83" s="41">
        <v>393.11900000000003</v>
      </c>
      <c r="G83" s="27" t="s">
        <v>95</v>
      </c>
      <c r="H83" s="37" t="s">
        <v>506</v>
      </c>
      <c r="I83" s="57" t="s">
        <v>34</v>
      </c>
      <c r="N83" s="31"/>
    </row>
    <row r="84" spans="1:17" s="164" customFormat="1" ht="26.1" customHeight="1" x14ac:dyDescent="0.25">
      <c r="A84" s="63">
        <v>81</v>
      </c>
      <c r="B84" s="29" t="s">
        <v>363</v>
      </c>
      <c r="C84" s="29" t="s">
        <v>364</v>
      </c>
      <c r="D84" s="33" t="s">
        <v>365</v>
      </c>
      <c r="E84" s="75">
        <v>37</v>
      </c>
      <c r="F84" s="75">
        <v>321.75</v>
      </c>
      <c r="G84" s="41">
        <v>1</v>
      </c>
      <c r="H84" s="171" t="s">
        <v>593</v>
      </c>
      <c r="I84" s="57" t="s">
        <v>167</v>
      </c>
      <c r="K84" s="5"/>
      <c r="L84" s="5"/>
      <c r="M84" s="73"/>
      <c r="N84" s="73"/>
      <c r="O84" s="30"/>
      <c r="P84" s="74"/>
      <c r="Q84" s="79"/>
    </row>
    <row r="85" spans="1:17" s="164" customFormat="1" ht="26.1" customHeight="1" x14ac:dyDescent="0.25">
      <c r="A85" s="63">
        <v>82</v>
      </c>
      <c r="B85" s="33" t="s">
        <v>536</v>
      </c>
      <c r="C85" s="33" t="s">
        <v>549</v>
      </c>
      <c r="D85" s="33" t="s">
        <v>10</v>
      </c>
      <c r="E85" s="41">
        <v>37</v>
      </c>
      <c r="F85" s="41">
        <v>517.5</v>
      </c>
      <c r="G85" s="41">
        <v>1</v>
      </c>
      <c r="H85" s="37" t="s">
        <v>564</v>
      </c>
      <c r="I85" s="57" t="s">
        <v>34</v>
      </c>
      <c r="K85" s="5"/>
      <c r="L85" s="5"/>
      <c r="M85" s="73"/>
      <c r="N85" s="73"/>
      <c r="O85" s="30"/>
      <c r="P85" s="74"/>
      <c r="Q85" s="79"/>
    </row>
    <row r="86" spans="1:17" s="164" customFormat="1" ht="26.1" customHeight="1" x14ac:dyDescent="0.25">
      <c r="A86" s="63">
        <v>83</v>
      </c>
      <c r="B86" s="33" t="s">
        <v>573</v>
      </c>
      <c r="C86" s="33" t="s">
        <v>574</v>
      </c>
      <c r="D86" s="33" t="s">
        <v>10</v>
      </c>
      <c r="E86" s="41">
        <v>36</v>
      </c>
      <c r="F86" s="41">
        <v>446.5</v>
      </c>
      <c r="G86" s="27" t="s">
        <v>95</v>
      </c>
      <c r="H86" s="37" t="s">
        <v>575</v>
      </c>
      <c r="I86" s="57" t="s">
        <v>319</v>
      </c>
      <c r="K86" s="5"/>
      <c r="L86" s="5"/>
      <c r="M86" s="73"/>
      <c r="N86" s="73"/>
      <c r="O86" s="30"/>
      <c r="P86" s="74"/>
      <c r="Q86" s="79"/>
    </row>
    <row r="87" spans="1:17" s="5" customFormat="1" ht="26.1" customHeight="1" x14ac:dyDescent="0.2">
      <c r="A87" s="63">
        <v>84</v>
      </c>
      <c r="B87" s="12" t="s">
        <v>463</v>
      </c>
      <c r="C87" s="12" t="s">
        <v>466</v>
      </c>
      <c r="D87" s="12" t="s">
        <v>10</v>
      </c>
      <c r="E87" s="13">
        <v>35</v>
      </c>
      <c r="F87" s="13">
        <v>312.63600000000002</v>
      </c>
      <c r="G87" s="13">
        <v>2</v>
      </c>
      <c r="H87" s="14" t="s">
        <v>320</v>
      </c>
      <c r="I87" s="137" t="s">
        <v>34</v>
      </c>
    </row>
    <row r="88" spans="1:17" s="164" customFormat="1" ht="26.1" customHeight="1" x14ac:dyDescent="0.25">
      <c r="A88" s="63">
        <v>85</v>
      </c>
      <c r="B88" s="33" t="s">
        <v>524</v>
      </c>
      <c r="C88" s="33" t="s">
        <v>524</v>
      </c>
      <c r="D88" s="12" t="s">
        <v>427</v>
      </c>
      <c r="E88" s="41">
        <v>32</v>
      </c>
      <c r="F88" s="41">
        <v>480</v>
      </c>
      <c r="G88" s="13">
        <v>1</v>
      </c>
      <c r="H88" s="37" t="s">
        <v>527</v>
      </c>
      <c r="I88" s="57" t="s">
        <v>34</v>
      </c>
      <c r="K88" s="5"/>
      <c r="L88" s="5"/>
      <c r="M88" s="73"/>
      <c r="N88" s="73"/>
      <c r="O88" s="30"/>
      <c r="P88" s="74"/>
      <c r="Q88" s="79"/>
    </row>
    <row r="89" spans="1:17" s="164" customFormat="1" ht="26.1" customHeight="1" x14ac:dyDescent="0.25">
      <c r="A89" s="63">
        <v>86</v>
      </c>
      <c r="B89" s="29" t="s">
        <v>291</v>
      </c>
      <c r="C89" s="29" t="s">
        <v>290</v>
      </c>
      <c r="D89" s="33" t="s">
        <v>70</v>
      </c>
      <c r="E89" s="75">
        <v>32</v>
      </c>
      <c r="F89" s="75">
        <v>333.75</v>
      </c>
      <c r="G89" s="27" t="s">
        <v>95</v>
      </c>
      <c r="H89" s="27" t="s">
        <v>277</v>
      </c>
      <c r="I89" s="57" t="s">
        <v>292</v>
      </c>
      <c r="K89" s="5"/>
      <c r="L89" s="5"/>
      <c r="M89" s="73"/>
      <c r="N89" s="73"/>
      <c r="O89" s="30"/>
      <c r="P89" s="74"/>
      <c r="Q89" s="79"/>
    </row>
    <row r="90" spans="1:17" s="164" customFormat="1" ht="26.1" customHeight="1" x14ac:dyDescent="0.25">
      <c r="A90" s="63">
        <v>87</v>
      </c>
      <c r="B90" s="29" t="s">
        <v>333</v>
      </c>
      <c r="C90" s="29" t="s">
        <v>334</v>
      </c>
      <c r="D90" s="33" t="s">
        <v>335</v>
      </c>
      <c r="E90" s="55">
        <v>29</v>
      </c>
      <c r="F90" s="55">
        <v>425.75</v>
      </c>
      <c r="G90" s="18" t="s">
        <v>95</v>
      </c>
      <c r="H90" s="27" t="s">
        <v>301</v>
      </c>
      <c r="I90" s="57" t="s">
        <v>167</v>
      </c>
      <c r="K90" s="5"/>
      <c r="L90" s="5"/>
      <c r="M90" s="73"/>
      <c r="N90" s="73"/>
      <c r="O90" s="30"/>
      <c r="P90" s="74"/>
      <c r="Q90" s="79"/>
    </row>
    <row r="91" spans="1:17" s="164" customFormat="1" ht="26.1" customHeight="1" x14ac:dyDescent="0.25">
      <c r="A91" s="63">
        <v>88</v>
      </c>
      <c r="B91" s="166" t="s">
        <v>336</v>
      </c>
      <c r="C91" s="166" t="s">
        <v>337</v>
      </c>
      <c r="D91" s="166" t="s">
        <v>70</v>
      </c>
      <c r="E91" s="55">
        <v>29</v>
      </c>
      <c r="F91" s="55">
        <v>419.71</v>
      </c>
      <c r="G91" s="82">
        <v>1</v>
      </c>
      <c r="H91" s="167" t="s">
        <v>338</v>
      </c>
      <c r="I91" s="57" t="s">
        <v>167</v>
      </c>
      <c r="K91" s="5"/>
      <c r="L91" s="5"/>
      <c r="M91" s="73"/>
      <c r="N91" s="73"/>
      <c r="O91" s="30"/>
      <c r="P91" s="74"/>
      <c r="Q91" s="79"/>
    </row>
    <row r="92" spans="1:17" s="168" customFormat="1" ht="25.5" customHeight="1" x14ac:dyDescent="0.2">
      <c r="A92" s="63">
        <v>89</v>
      </c>
      <c r="B92" s="95" t="s">
        <v>526</v>
      </c>
      <c r="C92" s="33" t="s">
        <v>529</v>
      </c>
      <c r="D92" s="33" t="s">
        <v>10</v>
      </c>
      <c r="E92" s="41">
        <v>26</v>
      </c>
      <c r="F92" s="41">
        <v>384</v>
      </c>
      <c r="G92" s="41">
        <v>1</v>
      </c>
      <c r="H92" s="37" t="s">
        <v>531</v>
      </c>
      <c r="I92" s="57" t="s">
        <v>34</v>
      </c>
      <c r="N92" s="169"/>
    </row>
    <row r="93" spans="1:17" s="5" customFormat="1" ht="26.1" customHeight="1" x14ac:dyDescent="0.2">
      <c r="A93" s="63">
        <v>90</v>
      </c>
      <c r="B93" s="12" t="s">
        <v>385</v>
      </c>
      <c r="C93" s="12" t="s">
        <v>386</v>
      </c>
      <c r="D93" s="12" t="s">
        <v>70</v>
      </c>
      <c r="E93" s="13">
        <v>25</v>
      </c>
      <c r="F93" s="13">
        <v>225.81</v>
      </c>
      <c r="G93" s="18" t="s">
        <v>95</v>
      </c>
      <c r="H93" s="14" t="s">
        <v>387</v>
      </c>
      <c r="I93" s="15" t="s">
        <v>292</v>
      </c>
    </row>
    <row r="94" spans="1:17" s="164" customFormat="1" ht="26.1" customHeight="1" x14ac:dyDescent="0.25">
      <c r="A94" s="63">
        <v>91</v>
      </c>
      <c r="B94" s="33" t="s">
        <v>508</v>
      </c>
      <c r="C94" s="33" t="s">
        <v>509</v>
      </c>
      <c r="D94" s="33" t="s">
        <v>70</v>
      </c>
      <c r="E94" s="41">
        <v>25</v>
      </c>
      <c r="F94" s="41">
        <v>335.76</v>
      </c>
      <c r="G94" s="13">
        <v>1</v>
      </c>
      <c r="H94" s="167" t="s">
        <v>455</v>
      </c>
      <c r="I94" s="15" t="s">
        <v>471</v>
      </c>
      <c r="K94" s="5"/>
      <c r="L94" s="5"/>
      <c r="M94" s="73"/>
      <c r="N94" s="73"/>
      <c r="O94" s="30"/>
      <c r="P94" s="74"/>
      <c r="Q94" s="79"/>
    </row>
    <row r="95" spans="1:17" s="164" customFormat="1" ht="26.1" customHeight="1" x14ac:dyDescent="0.25">
      <c r="A95" s="63">
        <v>92</v>
      </c>
      <c r="B95" s="33" t="s">
        <v>516</v>
      </c>
      <c r="C95" s="33" t="s">
        <v>518</v>
      </c>
      <c r="D95" s="33" t="s">
        <v>10</v>
      </c>
      <c r="E95" s="41">
        <v>24</v>
      </c>
      <c r="F95" s="41">
        <v>305.8</v>
      </c>
      <c r="G95" s="27" t="s">
        <v>95</v>
      </c>
      <c r="H95" s="37" t="s">
        <v>517</v>
      </c>
      <c r="I95" s="57" t="s">
        <v>34</v>
      </c>
      <c r="K95" s="5"/>
      <c r="L95" s="5"/>
      <c r="M95" s="73"/>
      <c r="N95" s="73"/>
      <c r="O95" s="30"/>
      <c r="P95" s="74"/>
      <c r="Q95" s="79"/>
    </row>
    <row r="96" spans="1:17" s="164" customFormat="1" ht="26.1" customHeight="1" x14ac:dyDescent="0.25">
      <c r="A96" s="63">
        <v>93</v>
      </c>
      <c r="B96" s="29" t="s">
        <v>103</v>
      </c>
      <c r="C96" s="29" t="s">
        <v>103</v>
      </c>
      <c r="D96" s="12" t="s">
        <v>26</v>
      </c>
      <c r="E96" s="75">
        <v>23</v>
      </c>
      <c r="F96" s="75">
        <v>328</v>
      </c>
      <c r="G96" s="27" t="s">
        <v>237</v>
      </c>
      <c r="H96" s="27" t="s">
        <v>125</v>
      </c>
      <c r="I96" s="57" t="s">
        <v>34</v>
      </c>
      <c r="K96" s="5"/>
      <c r="L96" s="5"/>
      <c r="M96" s="73"/>
      <c r="N96" s="73"/>
      <c r="O96" s="30"/>
      <c r="P96" s="74"/>
      <c r="Q96" s="79"/>
    </row>
    <row r="97" spans="1:17" s="164" customFormat="1" ht="26.1" customHeight="1" x14ac:dyDescent="0.25">
      <c r="A97" s="63">
        <v>94</v>
      </c>
      <c r="B97" s="33" t="s">
        <v>534</v>
      </c>
      <c r="C97" s="33" t="s">
        <v>547</v>
      </c>
      <c r="D97" s="33" t="s">
        <v>70</v>
      </c>
      <c r="E97" s="41">
        <v>22</v>
      </c>
      <c r="F97" s="41">
        <v>315</v>
      </c>
      <c r="G97" s="41">
        <v>1</v>
      </c>
      <c r="H97" s="37" t="s">
        <v>458</v>
      </c>
      <c r="I97" s="15" t="s">
        <v>34</v>
      </c>
      <c r="K97" s="5"/>
      <c r="L97" s="5"/>
      <c r="M97" s="73"/>
      <c r="N97" s="73"/>
      <c r="O97" s="30"/>
      <c r="P97" s="74"/>
      <c r="Q97" s="79"/>
    </row>
    <row r="98" spans="1:17" s="164" customFormat="1" ht="26.1" customHeight="1" x14ac:dyDescent="0.25">
      <c r="A98" s="63">
        <v>95</v>
      </c>
      <c r="B98" s="29" t="s">
        <v>314</v>
      </c>
      <c r="C98" s="29" t="s">
        <v>315</v>
      </c>
      <c r="D98" s="33" t="s">
        <v>316</v>
      </c>
      <c r="E98" s="75">
        <v>21</v>
      </c>
      <c r="F98" s="75">
        <v>212.84</v>
      </c>
      <c r="G98" s="27" t="s">
        <v>95</v>
      </c>
      <c r="H98" s="27" t="s">
        <v>307</v>
      </c>
      <c r="I98" s="15" t="s">
        <v>167</v>
      </c>
      <c r="K98" s="5"/>
      <c r="L98" s="5"/>
      <c r="M98" s="73"/>
      <c r="N98" s="73"/>
      <c r="O98" s="30"/>
      <c r="P98" s="74"/>
      <c r="Q98" s="79"/>
    </row>
    <row r="99" spans="1:17" s="163" customFormat="1" ht="26.1" customHeight="1" x14ac:dyDescent="0.25">
      <c r="A99" s="63">
        <v>96</v>
      </c>
      <c r="B99" s="29" t="s">
        <v>188</v>
      </c>
      <c r="C99" s="29" t="s">
        <v>551</v>
      </c>
      <c r="D99" s="33" t="s">
        <v>26</v>
      </c>
      <c r="E99" s="75">
        <v>19</v>
      </c>
      <c r="F99" s="75">
        <v>268.5</v>
      </c>
      <c r="G99" s="41">
        <v>1</v>
      </c>
      <c r="H99" s="27" t="s">
        <v>567</v>
      </c>
      <c r="I99" s="15" t="s">
        <v>34</v>
      </c>
      <c r="K99" s="5"/>
      <c r="L99" s="5"/>
      <c r="M99" s="73"/>
      <c r="N99" s="73"/>
      <c r="O99" s="30"/>
      <c r="P99" s="74"/>
      <c r="Q99" s="79"/>
    </row>
    <row r="100" spans="1:17" s="163" customFormat="1" ht="26.1" customHeight="1" x14ac:dyDescent="0.25">
      <c r="A100" s="63">
        <v>97</v>
      </c>
      <c r="B100" s="33" t="s">
        <v>525</v>
      </c>
      <c r="C100" s="33" t="s">
        <v>528</v>
      </c>
      <c r="D100" s="33" t="s">
        <v>10</v>
      </c>
      <c r="E100" s="41">
        <v>17</v>
      </c>
      <c r="F100" s="41">
        <v>241.5</v>
      </c>
      <c r="G100" s="41">
        <v>1</v>
      </c>
      <c r="H100" s="37" t="s">
        <v>530</v>
      </c>
      <c r="I100" s="15" t="s">
        <v>34</v>
      </c>
      <c r="K100" s="5"/>
      <c r="L100" s="5"/>
      <c r="M100" s="73"/>
      <c r="N100" s="73"/>
      <c r="O100" s="30"/>
      <c r="P100" s="74"/>
      <c r="Q100" s="79"/>
    </row>
    <row r="101" spans="1:17" s="164" customFormat="1" ht="26.1" customHeight="1" x14ac:dyDescent="0.25">
      <c r="A101" s="63">
        <v>98</v>
      </c>
      <c r="B101" s="50" t="s">
        <v>544</v>
      </c>
      <c r="C101" s="50" t="s">
        <v>557</v>
      </c>
      <c r="D101" s="166" t="s">
        <v>70</v>
      </c>
      <c r="E101" s="52">
        <v>17</v>
      </c>
      <c r="F101" s="52">
        <v>270</v>
      </c>
      <c r="G101" s="41">
        <v>1</v>
      </c>
      <c r="H101" s="167">
        <v>41936</v>
      </c>
      <c r="I101" s="57" t="s">
        <v>319</v>
      </c>
      <c r="K101" s="5"/>
      <c r="L101" s="5"/>
      <c r="M101" s="73"/>
      <c r="N101" s="73"/>
      <c r="O101" s="30"/>
      <c r="P101" s="74"/>
      <c r="Q101" s="79"/>
    </row>
    <row r="102" spans="1:17" s="164" customFormat="1" ht="26.1" customHeight="1" x14ac:dyDescent="0.25">
      <c r="A102" s="63">
        <v>99</v>
      </c>
      <c r="B102" s="33" t="s">
        <v>487</v>
      </c>
      <c r="C102" s="33" t="s">
        <v>492</v>
      </c>
      <c r="D102" s="12" t="s">
        <v>10</v>
      </c>
      <c r="E102" s="41">
        <v>17</v>
      </c>
      <c r="F102" s="41">
        <v>135.703</v>
      </c>
      <c r="G102" s="41">
        <v>1</v>
      </c>
      <c r="H102" s="37" t="s">
        <v>493</v>
      </c>
      <c r="I102" s="15" t="s">
        <v>52</v>
      </c>
      <c r="K102" s="5"/>
      <c r="L102" s="5"/>
      <c r="M102" s="73"/>
      <c r="N102" s="73"/>
      <c r="O102" s="30"/>
      <c r="P102" s="74"/>
      <c r="Q102" s="79"/>
    </row>
    <row r="103" spans="1:17" s="164" customFormat="1" ht="26.1" customHeight="1" x14ac:dyDescent="0.25">
      <c r="A103" s="63">
        <v>100</v>
      </c>
      <c r="B103" s="33" t="s">
        <v>576</v>
      </c>
      <c r="C103" s="33" t="s">
        <v>576</v>
      </c>
      <c r="D103" s="12" t="s">
        <v>26</v>
      </c>
      <c r="E103" s="41">
        <v>17</v>
      </c>
      <c r="F103" s="41">
        <v>240</v>
      </c>
      <c r="G103" s="41">
        <v>1</v>
      </c>
      <c r="H103" s="37" t="s">
        <v>584</v>
      </c>
      <c r="I103" s="15" t="s">
        <v>581</v>
      </c>
      <c r="K103" s="5"/>
      <c r="L103" s="5"/>
      <c r="M103" s="73"/>
      <c r="N103" s="73"/>
      <c r="O103" s="30"/>
      <c r="P103" s="74"/>
      <c r="Q103" s="79"/>
    </row>
    <row r="104" spans="1:17" s="164" customFormat="1" ht="26.1" customHeight="1" x14ac:dyDescent="0.25">
      <c r="A104" s="63">
        <v>101</v>
      </c>
      <c r="B104" s="33" t="s">
        <v>535</v>
      </c>
      <c r="C104" s="33" t="s">
        <v>548</v>
      </c>
      <c r="D104" s="12" t="s">
        <v>10</v>
      </c>
      <c r="E104" s="41">
        <v>17</v>
      </c>
      <c r="F104" s="41">
        <v>180</v>
      </c>
      <c r="G104" s="41">
        <v>1</v>
      </c>
      <c r="H104" s="37" t="s">
        <v>563</v>
      </c>
      <c r="I104" s="15" t="s">
        <v>34</v>
      </c>
      <c r="K104" s="5"/>
      <c r="L104" s="5"/>
      <c r="M104" s="73"/>
      <c r="N104" s="73"/>
      <c r="O104" s="30"/>
      <c r="P104" s="74"/>
      <c r="Q104" s="79"/>
    </row>
    <row r="105" spans="1:17" s="164" customFormat="1" ht="26.1" customHeight="1" x14ac:dyDescent="0.25">
      <c r="A105" s="63">
        <v>102</v>
      </c>
      <c r="B105" s="33" t="s">
        <v>72</v>
      </c>
      <c r="C105" s="33" t="s">
        <v>73</v>
      </c>
      <c r="D105" s="12" t="s">
        <v>74</v>
      </c>
      <c r="E105" s="41">
        <v>17</v>
      </c>
      <c r="F105" s="41">
        <v>237.83</v>
      </c>
      <c r="G105" s="41">
        <v>1</v>
      </c>
      <c r="H105" s="37" t="s">
        <v>39</v>
      </c>
      <c r="I105" s="15" t="s">
        <v>75</v>
      </c>
      <c r="K105" s="5"/>
      <c r="L105" s="5"/>
      <c r="M105" s="73"/>
      <c r="N105" s="73"/>
      <c r="O105" s="30"/>
      <c r="P105" s="74"/>
      <c r="Q105" s="79"/>
    </row>
    <row r="106" spans="1:17" s="164" customFormat="1" ht="26.1" customHeight="1" x14ac:dyDescent="0.25">
      <c r="A106" s="63">
        <v>103</v>
      </c>
      <c r="B106" s="33" t="s">
        <v>425</v>
      </c>
      <c r="C106" s="33" t="s">
        <v>426</v>
      </c>
      <c r="D106" s="12" t="s">
        <v>427</v>
      </c>
      <c r="E106" s="41">
        <v>16</v>
      </c>
      <c r="F106" s="41">
        <v>59.94</v>
      </c>
      <c r="G106" s="41">
        <v>1</v>
      </c>
      <c r="H106" s="173">
        <v>42832</v>
      </c>
      <c r="I106" s="15" t="s">
        <v>167</v>
      </c>
      <c r="K106" s="5"/>
      <c r="L106" s="5"/>
      <c r="M106" s="73"/>
      <c r="N106" s="73"/>
      <c r="O106" s="30"/>
      <c r="P106" s="74"/>
      <c r="Q106" s="79"/>
    </row>
    <row r="107" spans="1:17" s="164" customFormat="1" ht="26.1" customHeight="1" x14ac:dyDescent="0.25">
      <c r="A107" s="63">
        <v>104</v>
      </c>
      <c r="B107" s="29" t="s">
        <v>540</v>
      </c>
      <c r="C107" s="29" t="s">
        <v>553</v>
      </c>
      <c r="D107" s="33" t="s">
        <v>230</v>
      </c>
      <c r="E107" s="75">
        <v>15</v>
      </c>
      <c r="F107" s="75">
        <v>192</v>
      </c>
      <c r="G107" s="41">
        <v>1</v>
      </c>
      <c r="H107" s="27" t="s">
        <v>320</v>
      </c>
      <c r="I107" s="15" t="s">
        <v>44</v>
      </c>
      <c r="K107" s="5"/>
      <c r="L107" s="5"/>
      <c r="M107" s="73"/>
      <c r="N107" s="73"/>
      <c r="O107" s="30"/>
      <c r="P107" s="74"/>
      <c r="Q107" s="79"/>
    </row>
    <row r="108" spans="1:17" s="163" customFormat="1" ht="26.1" customHeight="1" x14ac:dyDescent="0.25">
      <c r="A108" s="63">
        <v>105</v>
      </c>
      <c r="B108" s="33" t="s">
        <v>533</v>
      </c>
      <c r="C108" s="33" t="s">
        <v>546</v>
      </c>
      <c r="D108" s="33" t="s">
        <v>10</v>
      </c>
      <c r="E108" s="41">
        <v>15</v>
      </c>
      <c r="F108" s="41">
        <v>186</v>
      </c>
      <c r="G108" s="41">
        <v>1</v>
      </c>
      <c r="H108" s="37" t="s">
        <v>562</v>
      </c>
      <c r="I108" s="15" t="s">
        <v>34</v>
      </c>
      <c r="K108" s="5"/>
      <c r="L108" s="5"/>
      <c r="M108" s="73"/>
      <c r="N108" s="73"/>
      <c r="O108" s="30"/>
      <c r="P108" s="74"/>
      <c r="Q108" s="79"/>
    </row>
    <row r="109" spans="1:17" s="163" customFormat="1" ht="25.5" customHeight="1" x14ac:dyDescent="0.25">
      <c r="A109" s="63">
        <v>106</v>
      </c>
      <c r="B109" s="33" t="s">
        <v>577</v>
      </c>
      <c r="C109" s="33" t="s">
        <v>577</v>
      </c>
      <c r="D109" s="33" t="s">
        <v>26</v>
      </c>
      <c r="E109" s="41">
        <v>15</v>
      </c>
      <c r="F109" s="41">
        <v>213</v>
      </c>
      <c r="G109" s="41">
        <v>1</v>
      </c>
      <c r="H109" s="37" t="s">
        <v>585</v>
      </c>
      <c r="I109" s="15" t="s">
        <v>581</v>
      </c>
      <c r="K109" s="5"/>
      <c r="L109" s="5"/>
      <c r="M109" s="73"/>
      <c r="N109" s="73"/>
      <c r="O109" s="30"/>
      <c r="P109" s="74"/>
      <c r="Q109" s="79"/>
    </row>
    <row r="110" spans="1:17" s="163" customFormat="1" ht="26.1" customHeight="1" x14ac:dyDescent="0.25">
      <c r="A110" s="63">
        <v>107</v>
      </c>
      <c r="B110" s="33" t="s">
        <v>520</v>
      </c>
      <c r="C110" s="33" t="s">
        <v>519</v>
      </c>
      <c r="D110" s="33" t="s">
        <v>10</v>
      </c>
      <c r="E110" s="41">
        <v>14</v>
      </c>
      <c r="F110" s="41">
        <v>114.9</v>
      </c>
      <c r="G110" s="41">
        <v>1</v>
      </c>
      <c r="H110" s="37" t="s">
        <v>521</v>
      </c>
      <c r="I110" s="15" t="s">
        <v>214</v>
      </c>
      <c r="K110" s="5"/>
      <c r="L110" s="5"/>
      <c r="M110" s="73"/>
      <c r="N110" s="73"/>
      <c r="O110" s="30"/>
      <c r="P110" s="74"/>
      <c r="Q110" s="79"/>
    </row>
    <row r="111" spans="1:17" ht="26.1" customHeight="1" x14ac:dyDescent="0.25">
      <c r="A111" s="63">
        <v>108</v>
      </c>
      <c r="B111" s="33" t="s">
        <v>462</v>
      </c>
      <c r="C111" s="33" t="s">
        <v>467</v>
      </c>
      <c r="D111" s="33" t="s">
        <v>10</v>
      </c>
      <c r="E111" s="41">
        <v>12</v>
      </c>
      <c r="F111" s="41">
        <v>153.88999999999999</v>
      </c>
      <c r="G111" s="41">
        <v>1</v>
      </c>
      <c r="H111" s="37" t="s">
        <v>468</v>
      </c>
      <c r="I111" s="15" t="s">
        <v>34</v>
      </c>
      <c r="K111" s="5"/>
      <c r="L111" s="5"/>
      <c r="M111" s="73"/>
      <c r="N111" s="73"/>
      <c r="O111" s="30"/>
      <c r="P111" s="74"/>
      <c r="Q111" s="79"/>
    </row>
    <row r="112" spans="1:17" ht="26.1" customHeight="1" x14ac:dyDescent="0.25">
      <c r="A112" s="63">
        <v>109</v>
      </c>
      <c r="B112" s="33" t="s">
        <v>588</v>
      </c>
      <c r="C112" s="33" t="s">
        <v>589</v>
      </c>
      <c r="D112" s="33" t="s">
        <v>560</v>
      </c>
      <c r="E112" s="41">
        <v>11</v>
      </c>
      <c r="F112" s="41">
        <v>165</v>
      </c>
      <c r="G112" s="27" t="s">
        <v>95</v>
      </c>
      <c r="H112" s="37" t="s">
        <v>590</v>
      </c>
      <c r="I112" s="15" t="s">
        <v>591</v>
      </c>
      <c r="K112" s="31"/>
      <c r="L112" s="5"/>
      <c r="M112" s="5"/>
      <c r="N112" s="5"/>
      <c r="O112" s="5"/>
      <c r="P112" s="5"/>
      <c r="Q112" s="79"/>
    </row>
    <row r="113" spans="1:17" s="5" customFormat="1" ht="26.1" customHeight="1" x14ac:dyDescent="0.25">
      <c r="A113" s="63">
        <v>110</v>
      </c>
      <c r="B113" s="33" t="s">
        <v>578</v>
      </c>
      <c r="C113" s="33" t="s">
        <v>578</v>
      </c>
      <c r="D113" s="33" t="s">
        <v>26</v>
      </c>
      <c r="E113" s="41">
        <v>11</v>
      </c>
      <c r="F113" s="41">
        <v>156</v>
      </c>
      <c r="G113" s="18" t="s">
        <v>95</v>
      </c>
      <c r="H113" s="37" t="s">
        <v>586</v>
      </c>
      <c r="I113" s="15" t="s">
        <v>582</v>
      </c>
      <c r="K113" s="84"/>
      <c r="L113"/>
      <c r="M113" s="81"/>
      <c r="N113" s="81"/>
      <c r="O113" s="81"/>
      <c r="P113" s="79"/>
      <c r="Q113" s="74"/>
    </row>
    <row r="114" spans="1:17" s="46" customFormat="1" ht="26.1" customHeight="1" x14ac:dyDescent="0.25">
      <c r="A114" s="63">
        <v>111</v>
      </c>
      <c r="B114" s="33" t="s">
        <v>488</v>
      </c>
      <c r="C114" s="33" t="s">
        <v>495</v>
      </c>
      <c r="D114" s="33" t="s">
        <v>10</v>
      </c>
      <c r="E114" s="41">
        <v>8</v>
      </c>
      <c r="F114" s="41">
        <v>111.92</v>
      </c>
      <c r="G114" s="41">
        <v>1</v>
      </c>
      <c r="H114" s="37" t="s">
        <v>494</v>
      </c>
      <c r="I114" s="15" t="s">
        <v>34</v>
      </c>
      <c r="J114" s="47"/>
      <c r="K114" s="84"/>
      <c r="L114"/>
      <c r="M114" s="81"/>
      <c r="N114" s="81"/>
      <c r="O114" s="81"/>
      <c r="P114" s="79"/>
      <c r="Q114" s="86"/>
    </row>
    <row r="115" spans="1:17" s="46" customFormat="1" ht="26.1" customHeight="1" x14ac:dyDescent="0.25">
      <c r="A115" s="63">
        <v>112</v>
      </c>
      <c r="B115" s="33" t="s">
        <v>541</v>
      </c>
      <c r="C115" s="33" t="s">
        <v>554</v>
      </c>
      <c r="D115" s="33" t="s">
        <v>372</v>
      </c>
      <c r="E115" s="41">
        <v>7</v>
      </c>
      <c r="F115" s="41">
        <v>105</v>
      </c>
      <c r="G115" s="41">
        <v>1</v>
      </c>
      <c r="H115" s="37" t="s">
        <v>570</v>
      </c>
      <c r="I115" s="57" t="s">
        <v>44</v>
      </c>
      <c r="J115" s="47"/>
      <c r="K115"/>
      <c r="L115"/>
      <c r="M115" s="5"/>
      <c r="N115" s="5"/>
      <c r="O115" s="5"/>
      <c r="P115" s="5"/>
    </row>
    <row r="116" spans="1:17" s="5" customFormat="1" ht="26.1" customHeight="1" x14ac:dyDescent="0.25">
      <c r="A116" s="63">
        <v>113</v>
      </c>
      <c r="B116" s="166" t="s">
        <v>537</v>
      </c>
      <c r="C116" s="166" t="s">
        <v>550</v>
      </c>
      <c r="D116" s="33" t="s">
        <v>10</v>
      </c>
      <c r="E116" s="55">
        <v>7</v>
      </c>
      <c r="F116" s="55">
        <v>105</v>
      </c>
      <c r="G116" s="41">
        <v>1</v>
      </c>
      <c r="H116" s="167" t="s">
        <v>565</v>
      </c>
      <c r="I116" s="57" t="s">
        <v>34</v>
      </c>
      <c r="J116" s="67"/>
      <c r="K116"/>
      <c r="L116" s="81"/>
      <c r="M116"/>
      <c r="N116"/>
      <c r="O116"/>
      <c r="P116"/>
    </row>
    <row r="117" spans="1:17" s="5" customFormat="1" ht="24.75" customHeight="1" x14ac:dyDescent="0.25">
      <c r="A117" s="63">
        <v>114</v>
      </c>
      <c r="B117" s="29" t="s">
        <v>538</v>
      </c>
      <c r="C117" s="29" t="s">
        <v>538</v>
      </c>
      <c r="D117" s="33" t="s">
        <v>26</v>
      </c>
      <c r="E117" s="75">
        <v>6</v>
      </c>
      <c r="F117" s="75">
        <v>90</v>
      </c>
      <c r="G117" s="27" t="s">
        <v>95</v>
      </c>
      <c r="H117" s="27" t="s">
        <v>566</v>
      </c>
      <c r="I117" s="57" t="s">
        <v>34</v>
      </c>
      <c r="K117"/>
      <c r="L117" s="81"/>
      <c r="M117"/>
      <c r="N117"/>
      <c r="O117"/>
      <c r="P117"/>
    </row>
    <row r="118" spans="1:17" s="5" customFormat="1" ht="26.1" customHeight="1" x14ac:dyDescent="0.25">
      <c r="A118" s="63">
        <v>115</v>
      </c>
      <c r="B118" s="33" t="s">
        <v>579</v>
      </c>
      <c r="C118" s="33" t="s">
        <v>579</v>
      </c>
      <c r="D118" s="33" t="s">
        <v>26</v>
      </c>
      <c r="E118" s="41">
        <v>5</v>
      </c>
      <c r="F118" s="41">
        <v>75</v>
      </c>
      <c r="G118" s="27" t="s">
        <v>95</v>
      </c>
      <c r="H118" s="37" t="s">
        <v>587</v>
      </c>
      <c r="I118" s="57" t="s">
        <v>583</v>
      </c>
      <c r="K118"/>
      <c r="L118" s="81"/>
      <c r="M118" s="81"/>
      <c r="N118"/>
      <c r="O118"/>
      <c r="P118"/>
    </row>
    <row r="119" spans="1:17" s="5" customFormat="1" ht="26.1" customHeight="1" x14ac:dyDescent="0.25">
      <c r="A119" s="63">
        <v>116</v>
      </c>
      <c r="B119" s="33" t="s">
        <v>543</v>
      </c>
      <c r="C119" s="33" t="s">
        <v>556</v>
      </c>
      <c r="D119" s="33" t="s">
        <v>560</v>
      </c>
      <c r="E119" s="41">
        <v>5</v>
      </c>
      <c r="F119" s="41">
        <v>45</v>
      </c>
      <c r="G119" s="41">
        <v>1</v>
      </c>
      <c r="H119" s="37" t="s">
        <v>572</v>
      </c>
      <c r="I119" s="57" t="s">
        <v>44</v>
      </c>
      <c r="K119"/>
      <c r="L119" s="81"/>
      <c r="M119" s="81"/>
      <c r="N119"/>
      <c r="O119"/>
      <c r="P119"/>
    </row>
    <row r="120" spans="1:17" s="5" customFormat="1" ht="26.1" customHeight="1" x14ac:dyDescent="0.25">
      <c r="A120" s="63">
        <v>117</v>
      </c>
      <c r="B120" s="33" t="s">
        <v>522</v>
      </c>
      <c r="C120" s="33" t="s">
        <v>522</v>
      </c>
      <c r="D120" s="33" t="s">
        <v>26</v>
      </c>
      <c r="E120" s="41">
        <v>5</v>
      </c>
      <c r="F120" s="41">
        <v>39.6</v>
      </c>
      <c r="G120" s="41">
        <v>1</v>
      </c>
      <c r="H120" s="27" t="s">
        <v>307</v>
      </c>
      <c r="I120" s="57" t="s">
        <v>523</v>
      </c>
      <c r="K120"/>
      <c r="L120"/>
      <c r="M120"/>
      <c r="N120"/>
      <c r="O120"/>
      <c r="P120"/>
    </row>
    <row r="121" spans="1:17" s="5" customFormat="1" ht="26.1" customHeight="1" x14ac:dyDescent="0.25">
      <c r="A121" s="63">
        <v>118</v>
      </c>
      <c r="B121" s="33" t="s">
        <v>580</v>
      </c>
      <c r="C121" s="33" t="s">
        <v>580</v>
      </c>
      <c r="D121" s="33" t="s">
        <v>26</v>
      </c>
      <c r="E121" s="41">
        <v>3</v>
      </c>
      <c r="F121" s="41">
        <v>45</v>
      </c>
      <c r="G121" s="27" t="s">
        <v>95</v>
      </c>
      <c r="H121" s="27" t="s">
        <v>307</v>
      </c>
      <c r="I121" s="57" t="s">
        <v>369</v>
      </c>
      <c r="K121"/>
      <c r="L121"/>
      <c r="M121"/>
      <c r="N121"/>
      <c r="O121"/>
      <c r="P121"/>
    </row>
    <row r="122" spans="1:17" s="5" customFormat="1" ht="26.1" customHeight="1" x14ac:dyDescent="0.25">
      <c r="B122" s="87"/>
      <c r="C122" s="87"/>
      <c r="D122" s="87"/>
      <c r="E122" s="88"/>
      <c r="F122" s="88"/>
      <c r="G122" s="89"/>
      <c r="J122"/>
      <c r="K122"/>
      <c r="L122"/>
      <c r="M122"/>
      <c r="N122"/>
      <c r="O122"/>
      <c r="P122"/>
    </row>
    <row r="123" spans="1:17" s="5" customFormat="1" ht="26.1" customHeight="1" thickBot="1" x14ac:dyDescent="0.3">
      <c r="B123" s="87"/>
      <c r="C123" s="87"/>
      <c r="D123" s="87"/>
      <c r="E123" s="90">
        <f>SUM(E4:E122)</f>
        <v>13839</v>
      </c>
      <c r="F123" s="90">
        <f>SUM(F4:F122)</f>
        <v>154591.04500000001</v>
      </c>
      <c r="H123" s="30"/>
      <c r="J123"/>
      <c r="K123"/>
      <c r="L123"/>
      <c r="M123"/>
      <c r="N123"/>
      <c r="O123"/>
      <c r="P123"/>
    </row>
  </sheetData>
  <sortState xmlns:xlrd2="http://schemas.microsoft.com/office/spreadsheetml/2017/richdata2" ref="A4:I121">
    <sortCondition descending="1" ref="E4:E12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4652-5643-4EE7-A248-A60A5EF3BE94}">
  <dimension ref="A1:X58"/>
  <sheetViews>
    <sheetView topLeftCell="A47" workbookViewId="0">
      <selection activeCell="H55" sqref="H55"/>
    </sheetView>
  </sheetViews>
  <sheetFormatPr defaultRowHeight="15" x14ac:dyDescent="0.25"/>
  <cols>
    <col min="1" max="1" width="9.140625" style="164"/>
    <col min="2" max="2" width="25.28515625" style="164" customWidth="1"/>
    <col min="3" max="3" width="23" style="164" customWidth="1"/>
    <col min="4" max="4" width="9.140625" style="164"/>
    <col min="5" max="5" width="18.28515625" style="164" customWidth="1"/>
    <col min="6" max="6" width="18" style="164" customWidth="1"/>
    <col min="7" max="7" width="9.140625" style="164"/>
    <col min="8" max="8" width="17.5703125" style="164" customWidth="1"/>
    <col min="9" max="9" width="25.28515625" style="164" customWidth="1"/>
    <col min="10" max="10" width="5" style="164" customWidth="1"/>
    <col min="11" max="11" width="7.140625" style="164" customWidth="1"/>
    <col min="12" max="12" width="13.5703125" style="164" customWidth="1"/>
    <col min="13" max="13" width="10.140625" style="164" bestFit="1" customWidth="1"/>
    <col min="14" max="14" width="12.28515625" style="164" bestFit="1" customWidth="1"/>
    <col min="15" max="15" width="12.85546875" style="164" customWidth="1"/>
    <col min="16" max="16" width="10.140625" style="164" bestFit="1" customWidth="1"/>
    <col min="17" max="23" width="9.140625" style="164"/>
    <col min="24" max="24" width="12.140625" style="164" bestFit="1" customWidth="1"/>
    <col min="25" max="16384" width="9.140625" style="164"/>
  </cols>
  <sheetData>
    <row r="1" spans="1:14" s="5" customFormat="1" ht="18" x14ac:dyDescent="0.25">
      <c r="A1" s="1" t="s">
        <v>594</v>
      </c>
      <c r="B1" s="2"/>
      <c r="C1" s="2"/>
      <c r="D1" s="2"/>
      <c r="E1" s="3"/>
      <c r="F1" s="3"/>
      <c r="G1" s="4"/>
      <c r="H1" s="4"/>
      <c r="I1" s="4"/>
    </row>
    <row r="2" spans="1:14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4" s="5" customFormat="1" ht="26.1" customHeight="1" x14ac:dyDescent="0.2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4" s="5" customFormat="1" ht="26.1" customHeight="1" x14ac:dyDescent="0.2">
      <c r="A4" s="63">
        <v>1</v>
      </c>
      <c r="B4" s="33" t="s">
        <v>650</v>
      </c>
      <c r="C4" s="33" t="s">
        <v>650</v>
      </c>
      <c r="D4" s="33" t="s">
        <v>26</v>
      </c>
      <c r="E4" s="41">
        <v>16618.849999999999</v>
      </c>
      <c r="F4" s="41">
        <v>3235</v>
      </c>
      <c r="G4" s="41">
        <v>18</v>
      </c>
      <c r="H4" s="27" t="s">
        <v>625</v>
      </c>
      <c r="I4" s="57" t="s">
        <v>651</v>
      </c>
      <c r="N4" s="31"/>
    </row>
    <row r="5" spans="1:14" s="5" customFormat="1" ht="26.1" customHeight="1" x14ac:dyDescent="0.2">
      <c r="A5" s="63">
        <v>2</v>
      </c>
      <c r="B5" s="33" t="s">
        <v>595</v>
      </c>
      <c r="C5" s="33" t="s">
        <v>596</v>
      </c>
      <c r="D5" s="33" t="s">
        <v>597</v>
      </c>
      <c r="E5" s="41">
        <v>15915.32</v>
      </c>
      <c r="F5" s="41">
        <v>3269</v>
      </c>
      <c r="G5" s="41">
        <v>14</v>
      </c>
      <c r="H5" s="37">
        <v>44008</v>
      </c>
      <c r="I5" s="57" t="s">
        <v>598</v>
      </c>
      <c r="N5" s="31"/>
    </row>
    <row r="6" spans="1:14" s="5" customFormat="1" ht="26.1" customHeight="1" x14ac:dyDescent="0.2">
      <c r="A6" s="63">
        <v>3</v>
      </c>
      <c r="B6" s="29" t="s">
        <v>640</v>
      </c>
      <c r="C6" s="29" t="s">
        <v>639</v>
      </c>
      <c r="D6" s="33" t="s">
        <v>10</v>
      </c>
      <c r="E6" s="75">
        <v>13243</v>
      </c>
      <c r="F6" s="75">
        <v>2515</v>
      </c>
      <c r="G6" s="27" t="s">
        <v>33</v>
      </c>
      <c r="H6" s="27" t="s">
        <v>625</v>
      </c>
      <c r="I6" s="57" t="s">
        <v>52</v>
      </c>
      <c r="M6" s="31"/>
      <c r="N6" s="31"/>
    </row>
    <row r="7" spans="1:14" s="5" customFormat="1" ht="26.1" customHeight="1" x14ac:dyDescent="0.2">
      <c r="A7" s="63">
        <v>4</v>
      </c>
      <c r="B7" s="33" t="s">
        <v>642</v>
      </c>
      <c r="C7" s="33" t="s">
        <v>641</v>
      </c>
      <c r="D7" s="33" t="s">
        <v>37</v>
      </c>
      <c r="E7" s="41">
        <v>7024</v>
      </c>
      <c r="F7" s="41">
        <v>1466</v>
      </c>
      <c r="G7" s="41">
        <v>11</v>
      </c>
      <c r="H7" s="27" t="s">
        <v>625</v>
      </c>
      <c r="I7" s="57" t="s">
        <v>52</v>
      </c>
      <c r="M7" s="31"/>
      <c r="N7" s="31"/>
    </row>
    <row r="8" spans="1:14" s="5" customFormat="1" ht="26.1" customHeight="1" x14ac:dyDescent="0.2">
      <c r="A8" s="63">
        <v>5</v>
      </c>
      <c r="B8" s="29" t="s">
        <v>610</v>
      </c>
      <c r="C8" s="29" t="s">
        <v>609</v>
      </c>
      <c r="D8" s="33" t="s">
        <v>10</v>
      </c>
      <c r="E8" s="75">
        <v>5434.67</v>
      </c>
      <c r="F8" s="75">
        <v>949</v>
      </c>
      <c r="G8" s="27" t="s">
        <v>33</v>
      </c>
      <c r="H8" s="27" t="s">
        <v>625</v>
      </c>
      <c r="I8" s="57" t="s">
        <v>34</v>
      </c>
      <c r="M8" s="31"/>
    </row>
    <row r="9" spans="1:14" s="5" customFormat="1" ht="26.1" customHeight="1" x14ac:dyDescent="0.2">
      <c r="A9" s="63">
        <v>6</v>
      </c>
      <c r="B9" s="33" t="s">
        <v>276</v>
      </c>
      <c r="C9" s="33" t="s">
        <v>275</v>
      </c>
      <c r="D9" s="33" t="s">
        <v>10</v>
      </c>
      <c r="E9" s="41">
        <v>5272.28</v>
      </c>
      <c r="F9" s="41">
        <v>1195</v>
      </c>
      <c r="G9" s="41">
        <v>9</v>
      </c>
      <c r="H9" s="37" t="s">
        <v>277</v>
      </c>
      <c r="I9" s="57" t="s">
        <v>12</v>
      </c>
    </row>
    <row r="10" spans="1:14" s="5" customFormat="1" ht="26.1" customHeight="1" x14ac:dyDescent="0.2">
      <c r="A10" s="63">
        <v>7</v>
      </c>
      <c r="B10" s="29" t="s">
        <v>247</v>
      </c>
      <c r="C10" s="29" t="s">
        <v>248</v>
      </c>
      <c r="D10" s="33" t="s">
        <v>249</v>
      </c>
      <c r="E10" s="75">
        <v>3040</v>
      </c>
      <c r="F10" s="75">
        <v>725</v>
      </c>
      <c r="G10" s="27" t="s">
        <v>91</v>
      </c>
      <c r="H10" s="27" t="s">
        <v>208</v>
      </c>
      <c r="I10" s="57" t="s">
        <v>52</v>
      </c>
    </row>
    <row r="11" spans="1:14" ht="26.1" customHeight="1" x14ac:dyDescent="0.25">
      <c r="A11" s="63">
        <v>8</v>
      </c>
      <c r="B11" s="33" t="s">
        <v>399</v>
      </c>
      <c r="C11" s="33" t="s">
        <v>400</v>
      </c>
      <c r="D11" s="33" t="s">
        <v>401</v>
      </c>
      <c r="E11" s="13">
        <v>2436.1999999999998</v>
      </c>
      <c r="F11" s="13">
        <v>471</v>
      </c>
      <c r="G11" s="27" t="s">
        <v>272</v>
      </c>
      <c r="H11" s="27" t="s">
        <v>647</v>
      </c>
      <c r="I11" s="57" t="s">
        <v>167</v>
      </c>
      <c r="K11" s="78"/>
      <c r="M11" s="79"/>
      <c r="N11" s="168"/>
    </row>
    <row r="12" spans="1:14" s="5" customFormat="1" ht="26.1" customHeight="1" x14ac:dyDescent="0.2">
      <c r="A12" s="63">
        <v>9</v>
      </c>
      <c r="B12" s="33" t="s">
        <v>351</v>
      </c>
      <c r="C12" s="33" t="s">
        <v>352</v>
      </c>
      <c r="D12" s="33" t="s">
        <v>353</v>
      </c>
      <c r="E12" s="41">
        <v>1829.5</v>
      </c>
      <c r="F12" s="41">
        <v>367</v>
      </c>
      <c r="G12" s="41">
        <v>2</v>
      </c>
      <c r="H12" s="27" t="s">
        <v>647</v>
      </c>
      <c r="I12" s="57" t="s">
        <v>167</v>
      </c>
    </row>
    <row r="13" spans="1:14" s="5" customFormat="1" ht="26.1" customHeight="1" x14ac:dyDescent="0.2">
      <c r="A13" s="63">
        <v>10</v>
      </c>
      <c r="B13" s="166" t="s">
        <v>281</v>
      </c>
      <c r="C13" s="166" t="s">
        <v>282</v>
      </c>
      <c r="D13" s="166" t="s">
        <v>10</v>
      </c>
      <c r="E13" s="55">
        <v>1806.35</v>
      </c>
      <c r="F13" s="55">
        <v>295</v>
      </c>
      <c r="G13" s="56">
        <v>5</v>
      </c>
      <c r="H13" s="167" t="s">
        <v>277</v>
      </c>
      <c r="I13" s="77" t="s">
        <v>599</v>
      </c>
      <c r="J13" s="168"/>
      <c r="K13" s="168"/>
      <c r="L13" s="168"/>
      <c r="M13" s="168"/>
      <c r="N13" s="168"/>
    </row>
    <row r="14" spans="1:14" s="5" customFormat="1" ht="26.1" customHeight="1" x14ac:dyDescent="0.2">
      <c r="A14" s="63">
        <v>11</v>
      </c>
      <c r="B14" s="16" t="s">
        <v>611</v>
      </c>
      <c r="C14" s="16" t="s">
        <v>611</v>
      </c>
      <c r="D14" s="12" t="s">
        <v>10</v>
      </c>
      <c r="E14" s="17">
        <v>1741</v>
      </c>
      <c r="F14" s="17">
        <v>286</v>
      </c>
      <c r="G14" s="18" t="s">
        <v>85</v>
      </c>
      <c r="H14" s="18" t="s">
        <v>279</v>
      </c>
      <c r="I14" s="15" t="s">
        <v>34</v>
      </c>
    </row>
    <row r="15" spans="1:14" s="5" customFormat="1" ht="26.1" customHeight="1" x14ac:dyDescent="0.25">
      <c r="A15" s="63">
        <v>12</v>
      </c>
      <c r="B15" s="166" t="s">
        <v>603</v>
      </c>
      <c r="C15" s="166" t="s">
        <v>604</v>
      </c>
      <c r="D15" s="166" t="s">
        <v>10</v>
      </c>
      <c r="E15" s="55">
        <v>1542.2</v>
      </c>
      <c r="F15" s="55">
        <v>300</v>
      </c>
      <c r="G15" s="56">
        <v>1</v>
      </c>
      <c r="H15" s="167">
        <v>42916</v>
      </c>
      <c r="I15" s="77" t="s">
        <v>599</v>
      </c>
      <c r="J15" s="164"/>
      <c r="K15" s="164"/>
    </row>
    <row r="16" spans="1:14" s="5" customFormat="1" ht="26.1" customHeight="1" x14ac:dyDescent="0.2">
      <c r="A16" s="63">
        <v>13</v>
      </c>
      <c r="B16" s="29" t="s">
        <v>613</v>
      </c>
      <c r="C16" s="29" t="s">
        <v>612</v>
      </c>
      <c r="D16" s="33" t="s">
        <v>10</v>
      </c>
      <c r="E16" s="75">
        <v>1423.5</v>
      </c>
      <c r="F16" s="75">
        <v>220</v>
      </c>
      <c r="G16" s="27" t="s">
        <v>85</v>
      </c>
      <c r="H16" s="27" t="s">
        <v>626</v>
      </c>
      <c r="I16" s="57" t="s">
        <v>84</v>
      </c>
    </row>
    <row r="17" spans="1:17" s="5" customFormat="1" ht="26.1" customHeight="1" x14ac:dyDescent="0.2">
      <c r="A17" s="63">
        <v>14</v>
      </c>
      <c r="B17" s="29" t="s">
        <v>615</v>
      </c>
      <c r="C17" s="29" t="s">
        <v>614</v>
      </c>
      <c r="D17" s="33" t="s">
        <v>10</v>
      </c>
      <c r="E17" s="75">
        <v>1386.4</v>
      </c>
      <c r="F17" s="75">
        <v>226</v>
      </c>
      <c r="G17" s="27" t="s">
        <v>85</v>
      </c>
      <c r="H17" s="27" t="s">
        <v>627</v>
      </c>
      <c r="I17" s="45" t="s">
        <v>17</v>
      </c>
      <c r="K17" s="168"/>
      <c r="L17" s="168"/>
      <c r="M17" s="168"/>
      <c r="N17" s="168"/>
      <c r="O17" s="168"/>
    </row>
    <row r="18" spans="1:17" s="5" customFormat="1" ht="25.9" customHeight="1" x14ac:dyDescent="0.25">
      <c r="A18" s="63">
        <v>15</v>
      </c>
      <c r="B18" s="33" t="s">
        <v>653</v>
      </c>
      <c r="C18" s="33" t="s">
        <v>652</v>
      </c>
      <c r="D18" s="33" t="s">
        <v>70</v>
      </c>
      <c r="E18" s="41">
        <v>1135.5999999999999</v>
      </c>
      <c r="F18" s="41">
        <v>241</v>
      </c>
      <c r="G18" s="41">
        <v>9</v>
      </c>
      <c r="H18" s="27" t="s">
        <v>625</v>
      </c>
      <c r="I18" s="57" t="s">
        <v>591</v>
      </c>
      <c r="J18" s="168"/>
      <c r="K18" s="79"/>
      <c r="L18" s="169"/>
      <c r="M18" s="164"/>
      <c r="N18" s="81"/>
      <c r="O18" s="78"/>
    </row>
    <row r="19" spans="1:17" s="5" customFormat="1" ht="26.1" customHeight="1" x14ac:dyDescent="0.25">
      <c r="A19" s="63">
        <v>16</v>
      </c>
      <c r="B19" s="50" t="s">
        <v>244</v>
      </c>
      <c r="C19" s="50" t="s">
        <v>245</v>
      </c>
      <c r="D19" s="166" t="s">
        <v>246</v>
      </c>
      <c r="E19" s="52">
        <v>1103.5999999999999</v>
      </c>
      <c r="F19" s="52">
        <v>193</v>
      </c>
      <c r="G19" s="52">
        <v>4</v>
      </c>
      <c r="H19" s="32" t="s">
        <v>193</v>
      </c>
      <c r="I19" s="68" t="s">
        <v>44</v>
      </c>
      <c r="N19" s="30"/>
      <c r="O19" s="73"/>
      <c r="P19" s="164"/>
    </row>
    <row r="20" spans="1:17" s="5" customFormat="1" ht="26.1" customHeight="1" x14ac:dyDescent="0.2">
      <c r="A20" s="63">
        <v>17</v>
      </c>
      <c r="B20" s="29" t="s">
        <v>617</v>
      </c>
      <c r="C20" s="29" t="s">
        <v>616</v>
      </c>
      <c r="D20" s="33" t="s">
        <v>10</v>
      </c>
      <c r="E20" s="75">
        <v>902.8</v>
      </c>
      <c r="F20" s="75">
        <v>152</v>
      </c>
      <c r="G20" s="27" t="s">
        <v>38</v>
      </c>
      <c r="H20" s="27" t="s">
        <v>338</v>
      </c>
      <c r="I20" s="57" t="s">
        <v>84</v>
      </c>
      <c r="L20" s="73"/>
      <c r="M20" s="30"/>
      <c r="N20" s="74"/>
      <c r="O20" s="30"/>
      <c r="P20" s="168"/>
    </row>
    <row r="21" spans="1:17" ht="26.1" customHeight="1" x14ac:dyDescent="0.25">
      <c r="A21" s="63">
        <v>18</v>
      </c>
      <c r="B21" s="50" t="s">
        <v>643</v>
      </c>
      <c r="C21" s="50" t="s">
        <v>644</v>
      </c>
      <c r="D21" s="33" t="s">
        <v>645</v>
      </c>
      <c r="E21" s="52">
        <v>636</v>
      </c>
      <c r="F21" s="52">
        <v>96</v>
      </c>
      <c r="G21" s="52">
        <v>1</v>
      </c>
      <c r="H21" s="32" t="s">
        <v>530</v>
      </c>
      <c r="I21" s="45" t="s">
        <v>67</v>
      </c>
      <c r="K21" s="5"/>
      <c r="L21" s="5"/>
      <c r="M21" s="73"/>
      <c r="N21" s="73"/>
      <c r="O21" s="30"/>
      <c r="P21" s="74"/>
      <c r="Q21" s="79"/>
    </row>
    <row r="22" spans="1:17" ht="26.1" customHeight="1" x14ac:dyDescent="0.25">
      <c r="A22" s="63">
        <v>19</v>
      </c>
      <c r="B22" s="50" t="s">
        <v>293</v>
      </c>
      <c r="C22" s="50" t="s">
        <v>294</v>
      </c>
      <c r="D22" s="166" t="s">
        <v>295</v>
      </c>
      <c r="E22" s="52">
        <v>604.04999999999995</v>
      </c>
      <c r="F22" s="52">
        <v>87</v>
      </c>
      <c r="G22" s="52">
        <v>2</v>
      </c>
      <c r="H22" s="32" t="s">
        <v>277</v>
      </c>
      <c r="I22" s="68" t="s">
        <v>44</v>
      </c>
      <c r="K22" s="5"/>
      <c r="L22" s="5"/>
      <c r="M22" s="73"/>
      <c r="N22" s="73"/>
      <c r="O22" s="30"/>
      <c r="P22" s="74"/>
      <c r="Q22" s="79"/>
    </row>
    <row r="23" spans="1:17" s="168" customFormat="1" ht="24.75" customHeight="1" x14ac:dyDescent="0.2">
      <c r="A23" s="63">
        <v>20</v>
      </c>
      <c r="B23" s="50" t="s">
        <v>329</v>
      </c>
      <c r="C23" s="50" t="s">
        <v>330</v>
      </c>
      <c r="D23" s="166" t="s">
        <v>252</v>
      </c>
      <c r="E23" s="52">
        <v>560.1</v>
      </c>
      <c r="F23" s="52">
        <v>146</v>
      </c>
      <c r="G23" s="52">
        <v>1</v>
      </c>
      <c r="H23" s="27" t="s">
        <v>647</v>
      </c>
      <c r="I23" s="38" t="s">
        <v>167</v>
      </c>
      <c r="J23" s="48"/>
      <c r="K23" s="5"/>
      <c r="L23" s="5"/>
      <c r="M23" s="73"/>
      <c r="N23" s="30"/>
      <c r="O23" s="30"/>
      <c r="P23" s="74"/>
    </row>
    <row r="24" spans="1:17" ht="26.1" customHeight="1" x14ac:dyDescent="0.25">
      <c r="A24" s="63">
        <v>21</v>
      </c>
      <c r="B24" s="33" t="s">
        <v>605</v>
      </c>
      <c r="C24" s="33" t="s">
        <v>606</v>
      </c>
      <c r="D24" s="33" t="s">
        <v>607</v>
      </c>
      <c r="E24" s="41">
        <v>552.1</v>
      </c>
      <c r="F24" s="41">
        <v>112</v>
      </c>
      <c r="G24" s="41">
        <v>7</v>
      </c>
      <c r="H24" s="37">
        <v>43406</v>
      </c>
      <c r="I24" s="57" t="s">
        <v>608</v>
      </c>
      <c r="K24" s="5"/>
      <c r="L24" s="5"/>
      <c r="M24" s="73"/>
      <c r="N24" s="73"/>
      <c r="O24" s="30"/>
      <c r="P24" s="74"/>
      <c r="Q24" s="79"/>
    </row>
    <row r="25" spans="1:17" ht="26.1" customHeight="1" x14ac:dyDescent="0.25">
      <c r="A25" s="63">
        <v>22</v>
      </c>
      <c r="B25" s="33" t="s">
        <v>442</v>
      </c>
      <c r="C25" s="33" t="s">
        <v>443</v>
      </c>
      <c r="D25" s="33" t="s">
        <v>444</v>
      </c>
      <c r="E25" s="41">
        <v>521.5</v>
      </c>
      <c r="F25" s="41">
        <v>125</v>
      </c>
      <c r="G25" s="41">
        <v>3</v>
      </c>
      <c r="H25" s="27" t="s">
        <v>647</v>
      </c>
      <c r="I25" s="57" t="s">
        <v>167</v>
      </c>
      <c r="K25" s="5"/>
      <c r="L25" s="5"/>
      <c r="M25" s="73"/>
      <c r="N25" s="73"/>
      <c r="O25" s="30"/>
      <c r="P25" s="74"/>
      <c r="Q25" s="79"/>
    </row>
    <row r="26" spans="1:17" s="5" customFormat="1" ht="26.1" customHeight="1" x14ac:dyDescent="0.2">
      <c r="A26" s="63">
        <v>23</v>
      </c>
      <c r="B26" s="166" t="s">
        <v>160</v>
      </c>
      <c r="C26" s="166" t="s">
        <v>161</v>
      </c>
      <c r="D26" s="166" t="s">
        <v>10</v>
      </c>
      <c r="E26" s="55">
        <v>518.6</v>
      </c>
      <c r="F26" s="55">
        <v>109</v>
      </c>
      <c r="G26" s="56">
        <v>1</v>
      </c>
      <c r="H26" s="167" t="s">
        <v>122</v>
      </c>
      <c r="I26" s="103" t="s">
        <v>599</v>
      </c>
    </row>
    <row r="27" spans="1:17" ht="26.1" customHeight="1" x14ac:dyDescent="0.25">
      <c r="A27" s="63">
        <v>24</v>
      </c>
      <c r="B27" s="166" t="s">
        <v>601</v>
      </c>
      <c r="C27" s="166" t="s">
        <v>602</v>
      </c>
      <c r="D27" s="166" t="s">
        <v>10</v>
      </c>
      <c r="E27" s="55">
        <v>514.5</v>
      </c>
      <c r="F27" s="55">
        <v>86</v>
      </c>
      <c r="G27" s="56">
        <v>1</v>
      </c>
      <c r="H27" s="167">
        <v>43196</v>
      </c>
      <c r="I27" s="38" t="s">
        <v>598</v>
      </c>
      <c r="K27" s="5"/>
      <c r="L27" s="5"/>
      <c r="M27" s="73"/>
      <c r="N27" s="73"/>
      <c r="O27" s="30"/>
      <c r="P27" s="74"/>
      <c r="Q27" s="79"/>
    </row>
    <row r="28" spans="1:17" s="5" customFormat="1" ht="26.1" customHeight="1" x14ac:dyDescent="0.2">
      <c r="A28" s="63">
        <v>25</v>
      </c>
      <c r="B28" s="29" t="s">
        <v>619</v>
      </c>
      <c r="C28" s="178" t="s">
        <v>618</v>
      </c>
      <c r="D28" s="33" t="s">
        <v>10</v>
      </c>
      <c r="E28" s="75">
        <v>500</v>
      </c>
      <c r="F28" s="75">
        <v>87</v>
      </c>
      <c r="G28" s="27" t="s">
        <v>85</v>
      </c>
      <c r="H28" s="27" t="s">
        <v>628</v>
      </c>
      <c r="I28" s="38" t="s">
        <v>84</v>
      </c>
    </row>
    <row r="29" spans="1:17" ht="26.1" customHeight="1" x14ac:dyDescent="0.25">
      <c r="A29" s="63">
        <v>26</v>
      </c>
      <c r="B29" s="33" t="s">
        <v>205</v>
      </c>
      <c r="C29" s="33" t="s">
        <v>204</v>
      </c>
      <c r="D29" s="33" t="s">
        <v>70</v>
      </c>
      <c r="E29" s="41">
        <v>444.5</v>
      </c>
      <c r="F29" s="41">
        <v>85</v>
      </c>
      <c r="G29" s="41">
        <v>3</v>
      </c>
      <c r="H29" s="37" t="s">
        <v>193</v>
      </c>
      <c r="I29" s="57" t="s">
        <v>60</v>
      </c>
      <c r="K29" s="5"/>
      <c r="L29" s="5"/>
      <c r="M29" s="73"/>
      <c r="N29" s="73"/>
      <c r="O29" s="30"/>
      <c r="P29" s="74"/>
      <c r="Q29" s="79"/>
    </row>
    <row r="30" spans="1:17" ht="26.1" customHeight="1" x14ac:dyDescent="0.25">
      <c r="A30" s="63">
        <v>27</v>
      </c>
      <c r="B30" s="29" t="s">
        <v>186</v>
      </c>
      <c r="C30" s="29" t="s">
        <v>194</v>
      </c>
      <c r="D30" s="33" t="s">
        <v>10</v>
      </c>
      <c r="E30" s="75">
        <v>441.55</v>
      </c>
      <c r="F30" s="75">
        <v>66</v>
      </c>
      <c r="G30" s="27" t="s">
        <v>85</v>
      </c>
      <c r="H30" s="27" t="s">
        <v>195</v>
      </c>
      <c r="I30" s="57" t="s">
        <v>34</v>
      </c>
      <c r="K30" s="5"/>
      <c r="L30" s="5"/>
      <c r="M30" s="73"/>
      <c r="N30" s="73"/>
      <c r="O30" s="30"/>
      <c r="P30" s="74"/>
      <c r="Q30" s="79"/>
    </row>
    <row r="31" spans="1:17" ht="26.1" customHeight="1" x14ac:dyDescent="0.25">
      <c r="A31" s="63">
        <v>28</v>
      </c>
      <c r="B31" s="33" t="s">
        <v>419</v>
      </c>
      <c r="C31" s="33" t="s">
        <v>420</v>
      </c>
      <c r="D31" s="33" t="s">
        <v>70</v>
      </c>
      <c r="E31" s="41">
        <v>414.6</v>
      </c>
      <c r="F31" s="41">
        <v>121</v>
      </c>
      <c r="G31" s="41">
        <v>4</v>
      </c>
      <c r="H31" s="27" t="s">
        <v>647</v>
      </c>
      <c r="I31" s="38" t="s">
        <v>167</v>
      </c>
      <c r="K31" s="5"/>
      <c r="L31" s="5"/>
      <c r="M31" s="73"/>
      <c r="N31" s="73"/>
      <c r="O31" s="30"/>
      <c r="P31" s="74"/>
      <c r="Q31" s="79"/>
    </row>
    <row r="32" spans="1:17" ht="26.1" customHeight="1" x14ac:dyDescent="0.25">
      <c r="A32" s="63">
        <v>29</v>
      </c>
      <c r="B32" s="33" t="s">
        <v>68</v>
      </c>
      <c r="C32" s="33" t="s">
        <v>69</v>
      </c>
      <c r="D32" s="33" t="s">
        <v>70</v>
      </c>
      <c r="E32" s="41">
        <v>402</v>
      </c>
      <c r="F32" s="41">
        <v>104</v>
      </c>
      <c r="G32" s="41">
        <v>1</v>
      </c>
      <c r="H32" s="37" t="s">
        <v>16</v>
      </c>
      <c r="I32" s="45" t="s">
        <v>67</v>
      </c>
      <c r="K32" s="5"/>
      <c r="L32" s="5"/>
      <c r="M32" s="73"/>
      <c r="N32" s="73"/>
      <c r="O32" s="30"/>
      <c r="P32" s="74"/>
      <c r="Q32" s="79"/>
    </row>
    <row r="33" spans="1:24" ht="26.1" customHeight="1" x14ac:dyDescent="0.25">
      <c r="A33" s="63">
        <v>30</v>
      </c>
      <c r="B33" s="29" t="s">
        <v>98</v>
      </c>
      <c r="C33" s="29" t="s">
        <v>97</v>
      </c>
      <c r="D33" s="33" t="s">
        <v>10</v>
      </c>
      <c r="E33" s="75">
        <v>355.5</v>
      </c>
      <c r="F33" s="75">
        <v>54</v>
      </c>
      <c r="G33" s="27" t="s">
        <v>85</v>
      </c>
      <c r="H33" s="27" t="s">
        <v>122</v>
      </c>
      <c r="I33" s="125" t="s">
        <v>17</v>
      </c>
      <c r="K33" s="5"/>
      <c r="L33" s="5"/>
      <c r="M33" s="73"/>
      <c r="N33" s="73"/>
      <c r="O33" s="30"/>
      <c r="P33" s="74"/>
      <c r="Q33" s="79"/>
    </row>
    <row r="34" spans="1:24" ht="26.1" customHeight="1" x14ac:dyDescent="0.25">
      <c r="A34" s="63">
        <v>31</v>
      </c>
      <c r="B34" s="50" t="s">
        <v>220</v>
      </c>
      <c r="C34" s="50" t="s">
        <v>217</v>
      </c>
      <c r="D34" s="166" t="s">
        <v>223</v>
      </c>
      <c r="E34" s="52">
        <v>329</v>
      </c>
      <c r="F34" s="52">
        <v>63</v>
      </c>
      <c r="G34" s="52">
        <v>1</v>
      </c>
      <c r="H34" s="32" t="s">
        <v>192</v>
      </c>
      <c r="I34" s="155" t="s">
        <v>67</v>
      </c>
      <c r="K34" s="5"/>
      <c r="L34" s="5"/>
      <c r="M34" s="73"/>
      <c r="N34" s="73"/>
      <c r="O34" s="30"/>
      <c r="P34" s="74"/>
      <c r="Q34" s="79"/>
    </row>
    <row r="35" spans="1:24" s="5" customFormat="1" ht="26.1" customHeight="1" x14ac:dyDescent="0.2">
      <c r="A35" s="63">
        <v>32</v>
      </c>
      <c r="B35" s="50" t="s">
        <v>373</v>
      </c>
      <c r="C35" s="50" t="s">
        <v>374</v>
      </c>
      <c r="D35" s="33" t="s">
        <v>365</v>
      </c>
      <c r="E35" s="52">
        <v>322</v>
      </c>
      <c r="F35" s="52">
        <v>67</v>
      </c>
      <c r="G35" s="52">
        <v>1</v>
      </c>
      <c r="H35" s="32" t="s">
        <v>646</v>
      </c>
      <c r="I35" s="45" t="s">
        <v>67</v>
      </c>
      <c r="K35" s="54"/>
      <c r="L35" s="168"/>
      <c r="M35" s="168"/>
      <c r="N35" s="168"/>
      <c r="O35" s="168"/>
      <c r="P35" s="168"/>
      <c r="X35" s="177"/>
    </row>
    <row r="36" spans="1:24" s="168" customFormat="1" ht="24.75" customHeight="1" x14ac:dyDescent="0.2">
      <c r="A36" s="63">
        <v>33</v>
      </c>
      <c r="B36" s="29" t="s">
        <v>191</v>
      </c>
      <c r="C36" s="29" t="s">
        <v>200</v>
      </c>
      <c r="D36" s="33" t="s">
        <v>10</v>
      </c>
      <c r="E36" s="75">
        <v>175.5</v>
      </c>
      <c r="F36" s="75">
        <v>27</v>
      </c>
      <c r="G36" s="27" t="s">
        <v>237</v>
      </c>
      <c r="H36" s="27" t="s">
        <v>201</v>
      </c>
      <c r="I36" s="57" t="s">
        <v>84</v>
      </c>
      <c r="X36" s="54"/>
    </row>
    <row r="37" spans="1:24" s="5" customFormat="1" ht="26.1" customHeight="1" x14ac:dyDescent="0.25">
      <c r="A37" s="63">
        <v>34</v>
      </c>
      <c r="B37" s="33" t="s">
        <v>207</v>
      </c>
      <c r="C37" s="33" t="s">
        <v>206</v>
      </c>
      <c r="D37" s="33" t="s">
        <v>82</v>
      </c>
      <c r="E37" s="41">
        <v>175.5</v>
      </c>
      <c r="F37" s="41">
        <v>32</v>
      </c>
      <c r="G37" s="41">
        <v>3</v>
      </c>
      <c r="H37" s="37" t="s">
        <v>208</v>
      </c>
      <c r="I37" s="57" t="s">
        <v>56</v>
      </c>
      <c r="K37" s="164"/>
      <c r="L37" s="164"/>
      <c r="M37" s="81"/>
      <c r="N37" s="79"/>
      <c r="O37" s="81"/>
      <c r="P37" s="74"/>
      <c r="X37" s="177"/>
    </row>
    <row r="38" spans="1:24" s="5" customFormat="1" ht="26.1" customHeight="1" x14ac:dyDescent="0.25">
      <c r="A38" s="63">
        <v>35</v>
      </c>
      <c r="B38" s="29" t="s">
        <v>183</v>
      </c>
      <c r="C38" s="29" t="s">
        <v>182</v>
      </c>
      <c r="D38" s="33" t="s">
        <v>10</v>
      </c>
      <c r="E38" s="75">
        <v>171</v>
      </c>
      <c r="F38" s="75">
        <v>29</v>
      </c>
      <c r="G38" s="27" t="s">
        <v>237</v>
      </c>
      <c r="H38" s="27" t="s">
        <v>192</v>
      </c>
      <c r="I38" s="45" t="s">
        <v>17</v>
      </c>
      <c r="K38" s="164"/>
      <c r="L38" s="164"/>
      <c r="P38" s="168"/>
      <c r="X38" s="177"/>
    </row>
    <row r="39" spans="1:24" s="5" customFormat="1" ht="26.1" customHeight="1" x14ac:dyDescent="0.25">
      <c r="A39" s="63">
        <v>36</v>
      </c>
      <c r="B39" s="29" t="s">
        <v>370</v>
      </c>
      <c r="C39" s="29" t="s">
        <v>371</v>
      </c>
      <c r="D39" s="33" t="s">
        <v>372</v>
      </c>
      <c r="E39" s="75">
        <v>157.69999999999999</v>
      </c>
      <c r="F39" s="75">
        <v>29</v>
      </c>
      <c r="G39" s="27" t="s">
        <v>95</v>
      </c>
      <c r="H39" s="27" t="s">
        <v>647</v>
      </c>
      <c r="I39" s="57" t="s">
        <v>167</v>
      </c>
      <c r="K39" s="164"/>
      <c r="L39" s="164"/>
      <c r="P39" s="168"/>
      <c r="X39" s="177"/>
    </row>
    <row r="40" spans="1:24" s="168" customFormat="1" ht="24.75" customHeight="1" x14ac:dyDescent="0.25">
      <c r="A40" s="63">
        <v>37</v>
      </c>
      <c r="B40" s="29" t="s">
        <v>620</v>
      </c>
      <c r="C40" s="29" t="s">
        <v>629</v>
      </c>
      <c r="D40" s="33" t="s">
        <v>630</v>
      </c>
      <c r="E40" s="75">
        <v>156.5</v>
      </c>
      <c r="F40" s="75">
        <v>32</v>
      </c>
      <c r="G40" s="27" t="s">
        <v>237</v>
      </c>
      <c r="H40" s="27" t="s">
        <v>571</v>
      </c>
      <c r="I40" s="45" t="s">
        <v>17</v>
      </c>
      <c r="J40" s="5"/>
      <c r="K40" s="81"/>
      <c r="L40" s="164"/>
      <c r="M40" s="164"/>
      <c r="N40" s="164"/>
      <c r="O40" s="164"/>
      <c r="P40" s="5"/>
    </row>
    <row r="41" spans="1:24" s="5" customFormat="1" ht="26.1" customHeight="1" x14ac:dyDescent="0.25">
      <c r="A41" s="63">
        <v>38</v>
      </c>
      <c r="B41" s="29" t="s">
        <v>80</v>
      </c>
      <c r="C41" s="29" t="s">
        <v>81</v>
      </c>
      <c r="D41" s="33" t="s">
        <v>82</v>
      </c>
      <c r="E41" s="75">
        <v>133.5</v>
      </c>
      <c r="F41" s="75">
        <v>21</v>
      </c>
      <c r="G41" s="27" t="s">
        <v>237</v>
      </c>
      <c r="H41" s="27" t="s">
        <v>83</v>
      </c>
      <c r="I41" s="57" t="s">
        <v>84</v>
      </c>
      <c r="J41" s="169"/>
      <c r="K41" s="164"/>
      <c r="L41" s="164"/>
      <c r="M41" s="164"/>
      <c r="N41" s="164"/>
      <c r="O41" s="164"/>
    </row>
    <row r="42" spans="1:24" ht="26.1" customHeight="1" x14ac:dyDescent="0.25">
      <c r="A42" s="63">
        <v>39</v>
      </c>
      <c r="B42" s="50" t="s">
        <v>357</v>
      </c>
      <c r="C42" s="50" t="s">
        <v>359</v>
      </c>
      <c r="D42" s="166" t="s">
        <v>70</v>
      </c>
      <c r="E42" s="52">
        <v>131.5</v>
      </c>
      <c r="F42" s="52">
        <v>33</v>
      </c>
      <c r="G42" s="52">
        <v>2</v>
      </c>
      <c r="H42" s="27" t="s">
        <v>647</v>
      </c>
      <c r="I42" s="57" t="s">
        <v>167</v>
      </c>
      <c r="J42" s="84"/>
      <c r="P42" s="5"/>
    </row>
    <row r="43" spans="1:24" ht="26.1" customHeight="1" x14ac:dyDescent="0.25">
      <c r="A43" s="63">
        <v>40</v>
      </c>
      <c r="B43" s="33" t="s">
        <v>407</v>
      </c>
      <c r="C43" s="33" t="s">
        <v>408</v>
      </c>
      <c r="D43" s="33" t="s">
        <v>70</v>
      </c>
      <c r="E43" s="41">
        <v>116</v>
      </c>
      <c r="F43" s="41">
        <v>34</v>
      </c>
      <c r="G43" s="27" t="s">
        <v>95</v>
      </c>
      <c r="H43" s="27" t="s">
        <v>647</v>
      </c>
      <c r="I43" s="57" t="s">
        <v>167</v>
      </c>
      <c r="P43" s="5"/>
    </row>
    <row r="44" spans="1:24" s="5" customFormat="1" ht="26.1" customHeight="1" x14ac:dyDescent="0.25">
      <c r="A44" s="63">
        <v>41</v>
      </c>
      <c r="B44" s="29" t="s">
        <v>621</v>
      </c>
      <c r="C44" s="29" t="s">
        <v>372</v>
      </c>
      <c r="D44" s="33" t="s">
        <v>10</v>
      </c>
      <c r="E44" s="75">
        <v>82</v>
      </c>
      <c r="F44" s="75">
        <v>13</v>
      </c>
      <c r="G44" s="27" t="s">
        <v>95</v>
      </c>
      <c r="H44" s="27" t="s">
        <v>631</v>
      </c>
      <c r="I44" s="57" t="s">
        <v>84</v>
      </c>
      <c r="J44" s="164"/>
      <c r="K44" s="164"/>
      <c r="L44" s="164"/>
      <c r="M44" s="164"/>
      <c r="N44" s="164"/>
      <c r="O44" s="164"/>
    </row>
    <row r="45" spans="1:24" ht="26.1" customHeight="1" x14ac:dyDescent="0.25">
      <c r="A45" s="63">
        <v>42</v>
      </c>
      <c r="B45" s="33" t="s">
        <v>297</v>
      </c>
      <c r="C45" s="33" t="s">
        <v>296</v>
      </c>
      <c r="D45" s="33" t="s">
        <v>10</v>
      </c>
      <c r="E45" s="41">
        <v>73.900000000000006</v>
      </c>
      <c r="F45" s="41">
        <v>21</v>
      </c>
      <c r="G45" s="52">
        <v>1</v>
      </c>
      <c r="H45" s="37" t="s">
        <v>277</v>
      </c>
      <c r="I45" s="53" t="s">
        <v>67</v>
      </c>
    </row>
    <row r="46" spans="1:24" ht="26.1" customHeight="1" x14ac:dyDescent="0.25">
      <c r="A46" s="63">
        <v>43</v>
      </c>
      <c r="B46" s="33" t="s">
        <v>649</v>
      </c>
      <c r="C46" s="33" t="s">
        <v>648</v>
      </c>
      <c r="D46" s="33" t="s">
        <v>10</v>
      </c>
      <c r="E46" s="41">
        <v>73</v>
      </c>
      <c r="F46" s="41">
        <v>18</v>
      </c>
      <c r="G46" s="41">
        <v>1</v>
      </c>
      <c r="H46" s="27" t="s">
        <v>647</v>
      </c>
      <c r="I46" s="57" t="s">
        <v>471</v>
      </c>
    </row>
    <row r="47" spans="1:24" s="168" customFormat="1" ht="26.1" customHeight="1" x14ac:dyDescent="0.25">
      <c r="A47" s="63">
        <v>44</v>
      </c>
      <c r="B47" s="29" t="s">
        <v>116</v>
      </c>
      <c r="C47" s="29" t="s">
        <v>115</v>
      </c>
      <c r="D47" s="33" t="s">
        <v>127</v>
      </c>
      <c r="E47" s="75">
        <v>71.5</v>
      </c>
      <c r="F47" s="75">
        <v>15</v>
      </c>
      <c r="G47" s="27" t="s">
        <v>95</v>
      </c>
      <c r="H47" s="27" t="s">
        <v>125</v>
      </c>
      <c r="I47" s="57" t="s">
        <v>34</v>
      </c>
      <c r="J47" s="164"/>
      <c r="K47" s="164"/>
      <c r="L47" s="164"/>
      <c r="M47" s="164"/>
      <c r="N47" s="164"/>
      <c r="O47" s="164"/>
      <c r="P47" s="164"/>
    </row>
    <row r="48" spans="1:24" s="5" customFormat="1" ht="26.1" customHeight="1" x14ac:dyDescent="0.25">
      <c r="A48" s="63">
        <v>45</v>
      </c>
      <c r="B48" s="33" t="s">
        <v>632</v>
      </c>
      <c r="C48" s="33" t="s">
        <v>622</v>
      </c>
      <c r="D48" s="33" t="s">
        <v>10</v>
      </c>
      <c r="E48" s="41">
        <v>61</v>
      </c>
      <c r="F48" s="41">
        <v>12</v>
      </c>
      <c r="G48" s="41">
        <v>1</v>
      </c>
      <c r="H48" s="37">
        <v>43448</v>
      </c>
      <c r="I48" s="57" t="s">
        <v>17</v>
      </c>
      <c r="J48" s="164"/>
      <c r="K48" s="164"/>
      <c r="L48" s="164"/>
      <c r="M48" s="164"/>
      <c r="N48" s="164"/>
      <c r="O48" s="164"/>
      <c r="P48" s="164"/>
    </row>
    <row r="49" spans="1:16" s="168" customFormat="1" ht="26.1" customHeight="1" x14ac:dyDescent="0.25">
      <c r="A49" s="63">
        <v>46</v>
      </c>
      <c r="B49" s="33" t="s">
        <v>412</v>
      </c>
      <c r="C49" s="33" t="s">
        <v>413</v>
      </c>
      <c r="D49" s="33" t="s">
        <v>414</v>
      </c>
      <c r="E49" s="41">
        <v>60</v>
      </c>
      <c r="F49" s="41">
        <v>18</v>
      </c>
      <c r="G49" s="41">
        <v>2</v>
      </c>
      <c r="H49" s="27" t="s">
        <v>656</v>
      </c>
      <c r="I49" s="57" t="s">
        <v>167</v>
      </c>
      <c r="J49" s="164"/>
      <c r="K49" s="164"/>
      <c r="L49" s="164"/>
      <c r="M49" s="164"/>
      <c r="N49" s="164"/>
      <c r="O49" s="164"/>
      <c r="P49" s="164"/>
    </row>
    <row r="50" spans="1:16" s="5" customFormat="1" ht="26.1" customHeight="1" x14ac:dyDescent="0.25">
      <c r="A50" s="63">
        <v>47</v>
      </c>
      <c r="B50" s="33" t="s">
        <v>278</v>
      </c>
      <c r="C50" s="33" t="s">
        <v>280</v>
      </c>
      <c r="D50" s="33" t="s">
        <v>37</v>
      </c>
      <c r="E50" s="41">
        <v>59.5</v>
      </c>
      <c r="F50" s="41">
        <v>13</v>
      </c>
      <c r="G50" s="41">
        <v>3</v>
      </c>
      <c r="H50" s="37" t="s">
        <v>279</v>
      </c>
      <c r="I50" s="158" t="s">
        <v>214</v>
      </c>
      <c r="J50" s="164"/>
      <c r="K50" s="164"/>
      <c r="L50" s="164"/>
      <c r="M50" s="164"/>
      <c r="N50" s="164"/>
      <c r="O50" s="164"/>
      <c r="P50" s="164"/>
    </row>
    <row r="51" spans="1:16" s="5" customFormat="1" ht="26.1" customHeight="1" x14ac:dyDescent="0.2">
      <c r="A51" s="63">
        <v>48</v>
      </c>
      <c r="B51" s="12" t="s">
        <v>655</v>
      </c>
      <c r="C51" s="12" t="s">
        <v>657</v>
      </c>
      <c r="D51" s="12" t="s">
        <v>658</v>
      </c>
      <c r="E51" s="13">
        <v>43.5</v>
      </c>
      <c r="F51" s="13">
        <v>12</v>
      </c>
      <c r="G51" s="18" t="s">
        <v>95</v>
      </c>
      <c r="H51" s="18" t="s">
        <v>647</v>
      </c>
      <c r="I51" s="15" t="s">
        <v>167</v>
      </c>
      <c r="O51" s="30"/>
      <c r="P51" s="31"/>
    </row>
    <row r="52" spans="1:16" s="5" customFormat="1" ht="26.1" customHeight="1" x14ac:dyDescent="0.2">
      <c r="A52" s="63">
        <v>49</v>
      </c>
      <c r="B52" s="33" t="s">
        <v>635</v>
      </c>
      <c r="C52" s="33" t="s">
        <v>636</v>
      </c>
      <c r="D52" s="33" t="s">
        <v>637</v>
      </c>
      <c r="E52" s="75">
        <v>38</v>
      </c>
      <c r="F52" s="75">
        <v>13</v>
      </c>
      <c r="G52" s="41">
        <v>1</v>
      </c>
      <c r="H52" s="176" t="s">
        <v>638</v>
      </c>
      <c r="I52" s="57" t="s">
        <v>52</v>
      </c>
    </row>
    <row r="53" spans="1:16" s="5" customFormat="1" ht="26.1" customHeight="1" x14ac:dyDescent="0.2">
      <c r="A53" s="63">
        <v>50</v>
      </c>
      <c r="B53" s="29" t="s">
        <v>103</v>
      </c>
      <c r="C53" s="29" t="s">
        <v>103</v>
      </c>
      <c r="D53" s="33" t="s">
        <v>26</v>
      </c>
      <c r="E53" s="75">
        <v>35.799999999999997</v>
      </c>
      <c r="F53" s="75">
        <v>6</v>
      </c>
      <c r="G53" s="27" t="s">
        <v>95</v>
      </c>
      <c r="H53" s="27" t="s">
        <v>125</v>
      </c>
      <c r="I53" s="57" t="s">
        <v>34</v>
      </c>
    </row>
    <row r="54" spans="1:16" s="5" customFormat="1" ht="24.75" customHeight="1" x14ac:dyDescent="0.25">
      <c r="A54" s="63">
        <v>51</v>
      </c>
      <c r="B54" s="33" t="s">
        <v>624</v>
      </c>
      <c r="C54" s="33" t="s">
        <v>623</v>
      </c>
      <c r="D54" s="33" t="s">
        <v>633</v>
      </c>
      <c r="E54" s="41">
        <v>33</v>
      </c>
      <c r="F54" s="41">
        <v>11</v>
      </c>
      <c r="G54" s="41">
        <v>1</v>
      </c>
      <c r="H54" s="37" t="s">
        <v>634</v>
      </c>
      <c r="I54" s="45" t="s">
        <v>34</v>
      </c>
      <c r="J54" s="164"/>
      <c r="K54" s="164"/>
      <c r="L54" s="164"/>
      <c r="M54" s="164"/>
      <c r="N54" s="164"/>
      <c r="O54" s="164"/>
      <c r="P54" s="164"/>
    </row>
    <row r="55" spans="1:16" s="5" customFormat="1" ht="26.1" customHeight="1" x14ac:dyDescent="0.25">
      <c r="A55" s="63">
        <v>52</v>
      </c>
      <c r="B55" s="50" t="s">
        <v>234</v>
      </c>
      <c r="C55" s="50" t="s">
        <v>236</v>
      </c>
      <c r="D55" s="166" t="s">
        <v>70</v>
      </c>
      <c r="E55" s="52">
        <v>31</v>
      </c>
      <c r="F55" s="52">
        <v>10</v>
      </c>
      <c r="G55" s="52">
        <v>1</v>
      </c>
      <c r="H55" s="27" t="s">
        <v>654</v>
      </c>
      <c r="I55" s="57" t="s">
        <v>167</v>
      </c>
      <c r="J55" s="164"/>
      <c r="K55" s="164"/>
      <c r="L55" s="164"/>
      <c r="M55" s="164"/>
      <c r="N55" s="164"/>
      <c r="O55" s="164"/>
      <c r="P55" s="164"/>
    </row>
    <row r="56" spans="1:16" s="5" customFormat="1" ht="26.1" customHeight="1" x14ac:dyDescent="0.25">
      <c r="A56" s="63">
        <v>53</v>
      </c>
      <c r="B56" s="29" t="s">
        <v>311</v>
      </c>
      <c r="C56" s="29" t="s">
        <v>312</v>
      </c>
      <c r="D56" s="33" t="s">
        <v>313</v>
      </c>
      <c r="E56" s="75">
        <v>26</v>
      </c>
      <c r="F56" s="75">
        <v>8</v>
      </c>
      <c r="G56" s="27" t="s">
        <v>85</v>
      </c>
      <c r="H56" s="27" t="s">
        <v>654</v>
      </c>
      <c r="I56" s="57" t="s">
        <v>167</v>
      </c>
      <c r="J56" s="164"/>
      <c r="K56" s="164"/>
      <c r="L56" s="164"/>
      <c r="M56" s="164"/>
      <c r="N56" s="164"/>
      <c r="O56" s="164"/>
      <c r="P56" s="164"/>
    </row>
    <row r="57" spans="1:16" s="5" customFormat="1" ht="26.1" customHeight="1" x14ac:dyDescent="0.25">
      <c r="B57" s="87"/>
      <c r="C57" s="87"/>
      <c r="D57" s="87"/>
      <c r="E57" s="88"/>
      <c r="F57" s="88"/>
      <c r="G57" s="89"/>
      <c r="J57" s="164"/>
      <c r="K57" s="164"/>
      <c r="L57" s="164"/>
      <c r="M57" s="164"/>
      <c r="N57" s="164"/>
      <c r="O57" s="164"/>
      <c r="P57" s="164"/>
    </row>
    <row r="58" spans="1:16" s="5" customFormat="1" ht="26.1" customHeight="1" thickBot="1" x14ac:dyDescent="0.3">
      <c r="B58" s="87"/>
      <c r="C58" s="87"/>
      <c r="D58" s="87"/>
      <c r="E58" s="90">
        <f>SUM(E4:E57)</f>
        <v>90876.670000000027</v>
      </c>
      <c r="F58" s="90">
        <f>SUM(F4:F57)</f>
        <v>17920</v>
      </c>
      <c r="H58" s="30"/>
      <c r="J58" s="164"/>
      <c r="K58" s="164"/>
      <c r="L58" s="164"/>
      <c r="M58" s="164"/>
      <c r="N58" s="164"/>
      <c r="O58" s="164"/>
      <c r="P58" s="164"/>
    </row>
  </sheetData>
  <sortState xmlns:xlrd2="http://schemas.microsoft.com/office/spreadsheetml/2017/richdata2" ref="A4:I56">
    <sortCondition descending="1" ref="E4:E5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7916-729F-4212-8CE7-BA448701B339}">
  <dimension ref="A1:X78"/>
  <sheetViews>
    <sheetView topLeftCell="A59" workbookViewId="0">
      <selection activeCell="E70" sqref="E70"/>
    </sheetView>
  </sheetViews>
  <sheetFormatPr defaultRowHeight="15" x14ac:dyDescent="0.25"/>
  <cols>
    <col min="1" max="1" width="9.140625" style="164"/>
    <col min="2" max="2" width="25.28515625" style="164" customWidth="1"/>
    <col min="3" max="3" width="23" style="164" customWidth="1"/>
    <col min="4" max="4" width="9.140625" style="164"/>
    <col min="5" max="5" width="18.28515625" style="164" customWidth="1"/>
    <col min="6" max="6" width="18" style="164" customWidth="1"/>
    <col min="7" max="7" width="9.140625" style="164"/>
    <col min="8" max="8" width="17.5703125" style="164" customWidth="1"/>
    <col min="9" max="9" width="25.28515625" style="164" customWidth="1"/>
    <col min="10" max="10" width="5" style="164" customWidth="1"/>
    <col min="11" max="11" width="7.140625" style="164" customWidth="1"/>
    <col min="12" max="12" width="13.5703125" style="164" customWidth="1"/>
    <col min="13" max="13" width="10.140625" style="164" bestFit="1" customWidth="1"/>
    <col min="14" max="14" width="12.28515625" style="164" bestFit="1" customWidth="1"/>
    <col min="15" max="15" width="12.85546875" style="164" customWidth="1"/>
    <col min="16" max="16" width="22" style="164" bestFit="1" customWidth="1"/>
    <col min="17" max="17" width="9.140625" style="164"/>
    <col min="18" max="18" width="11.7109375" style="164" customWidth="1"/>
    <col min="19" max="23" width="9.140625" style="164"/>
    <col min="24" max="24" width="12.140625" style="164" bestFit="1" customWidth="1"/>
    <col min="25" max="16384" width="9.140625" style="164"/>
  </cols>
  <sheetData>
    <row r="1" spans="1:18" s="5" customFormat="1" ht="18" x14ac:dyDescent="0.25">
      <c r="A1" s="1" t="s">
        <v>659</v>
      </c>
      <c r="B1" s="2"/>
      <c r="C1" s="2"/>
      <c r="D1" s="2"/>
      <c r="E1" s="3"/>
      <c r="F1" s="3"/>
      <c r="G1" s="4"/>
      <c r="H1" s="4"/>
      <c r="I1" s="4"/>
    </row>
    <row r="2" spans="1:18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8" s="5" customFormat="1" ht="26.1" customHeight="1" x14ac:dyDescent="0.2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8" s="5" customFormat="1" ht="26.1" customHeight="1" x14ac:dyDescent="0.2">
      <c r="A4" s="63">
        <v>1</v>
      </c>
      <c r="B4" s="33" t="s">
        <v>595</v>
      </c>
      <c r="C4" s="33" t="s">
        <v>596</v>
      </c>
      <c r="D4" s="33" t="s">
        <v>597</v>
      </c>
      <c r="E4" s="41">
        <v>57969.45</v>
      </c>
      <c r="F4" s="41">
        <v>12125</v>
      </c>
      <c r="G4" s="41">
        <v>15</v>
      </c>
      <c r="H4" s="37">
        <v>44008</v>
      </c>
      <c r="I4" s="57" t="s">
        <v>598</v>
      </c>
      <c r="N4" s="31"/>
    </row>
    <row r="5" spans="1:18" s="5" customFormat="1" ht="26.1" customHeight="1" x14ac:dyDescent="0.2">
      <c r="A5" s="63">
        <v>2</v>
      </c>
      <c r="B5" s="29" t="s">
        <v>640</v>
      </c>
      <c r="C5" s="29" t="s">
        <v>639</v>
      </c>
      <c r="D5" s="33" t="s">
        <v>10</v>
      </c>
      <c r="E5" s="75">
        <v>44656</v>
      </c>
      <c r="F5" s="75">
        <v>6794</v>
      </c>
      <c r="G5" s="27" t="s">
        <v>46</v>
      </c>
      <c r="H5" s="27" t="s">
        <v>625</v>
      </c>
      <c r="I5" s="57" t="s">
        <v>52</v>
      </c>
      <c r="N5" s="31"/>
    </row>
    <row r="6" spans="1:18" s="5" customFormat="1" ht="26.1" customHeight="1" x14ac:dyDescent="0.2">
      <c r="A6" s="63">
        <v>3</v>
      </c>
      <c r="B6" s="33" t="s">
        <v>650</v>
      </c>
      <c r="C6" s="33" t="s">
        <v>650</v>
      </c>
      <c r="D6" s="33" t="s">
        <v>26</v>
      </c>
      <c r="E6" s="41">
        <v>38853.43</v>
      </c>
      <c r="F6" s="41">
        <v>6909</v>
      </c>
      <c r="G6" s="41">
        <v>18</v>
      </c>
      <c r="H6" s="27" t="s">
        <v>625</v>
      </c>
      <c r="I6" s="57" t="s">
        <v>651</v>
      </c>
      <c r="N6" s="31"/>
    </row>
    <row r="7" spans="1:18" s="5" customFormat="1" ht="26.1" customHeight="1" x14ac:dyDescent="0.2">
      <c r="A7" s="63">
        <v>4</v>
      </c>
      <c r="B7" s="33" t="s">
        <v>276</v>
      </c>
      <c r="C7" s="33" t="s">
        <v>275</v>
      </c>
      <c r="D7" s="33" t="s">
        <v>10</v>
      </c>
      <c r="E7" s="41">
        <v>35816.86</v>
      </c>
      <c r="F7" s="41">
        <v>8015</v>
      </c>
      <c r="G7" s="41">
        <v>11</v>
      </c>
      <c r="H7" s="37" t="s">
        <v>277</v>
      </c>
      <c r="I7" s="57" t="s">
        <v>12</v>
      </c>
      <c r="N7" s="31"/>
    </row>
    <row r="8" spans="1:18" s="5" customFormat="1" ht="26.1" customHeight="1" x14ac:dyDescent="0.2">
      <c r="A8" s="63">
        <v>5</v>
      </c>
      <c r="B8" s="29" t="s">
        <v>718</v>
      </c>
      <c r="C8" s="29" t="s">
        <v>719</v>
      </c>
      <c r="D8" s="33" t="s">
        <v>230</v>
      </c>
      <c r="E8" s="75">
        <v>28653</v>
      </c>
      <c r="F8" s="75">
        <v>6663</v>
      </c>
      <c r="G8" s="27" t="s">
        <v>256</v>
      </c>
      <c r="H8" s="27" t="s">
        <v>677</v>
      </c>
      <c r="I8" s="57" t="s">
        <v>52</v>
      </c>
      <c r="N8" s="31"/>
    </row>
    <row r="9" spans="1:18" s="5" customFormat="1" ht="26.1" customHeight="1" x14ac:dyDescent="0.25">
      <c r="A9" s="63">
        <v>6</v>
      </c>
      <c r="B9" s="29" t="s">
        <v>660</v>
      </c>
      <c r="C9" s="29" t="s">
        <v>678</v>
      </c>
      <c r="D9" s="33" t="s">
        <v>88</v>
      </c>
      <c r="E9" s="75">
        <v>25767.98</v>
      </c>
      <c r="F9" s="75">
        <v>5481</v>
      </c>
      <c r="G9" s="27" t="s">
        <v>139</v>
      </c>
      <c r="H9" s="27" t="s">
        <v>679</v>
      </c>
      <c r="I9" s="57" t="s">
        <v>34</v>
      </c>
      <c r="K9" s="78"/>
      <c r="L9" s="164"/>
      <c r="M9" s="79"/>
      <c r="N9" s="168"/>
      <c r="O9" s="164"/>
      <c r="P9" s="183"/>
      <c r="Q9" s="164"/>
      <c r="R9" s="164"/>
    </row>
    <row r="10" spans="1:18" s="5" customFormat="1" ht="26.1" customHeight="1" x14ac:dyDescent="0.2">
      <c r="A10" s="63">
        <v>7</v>
      </c>
      <c r="B10" s="29" t="s">
        <v>723</v>
      </c>
      <c r="C10" s="29" t="s">
        <v>724</v>
      </c>
      <c r="D10" s="33" t="s">
        <v>37</v>
      </c>
      <c r="E10" s="75">
        <v>24577</v>
      </c>
      <c r="F10" s="75">
        <v>4175</v>
      </c>
      <c r="G10" s="27" t="s">
        <v>256</v>
      </c>
      <c r="H10" s="27" t="s">
        <v>689</v>
      </c>
      <c r="I10" s="57" t="s">
        <v>52</v>
      </c>
    </row>
    <row r="11" spans="1:18" s="5" customFormat="1" ht="26.1" customHeight="1" x14ac:dyDescent="0.2">
      <c r="A11" s="63">
        <v>8</v>
      </c>
      <c r="B11" s="29" t="s">
        <v>725</v>
      </c>
      <c r="C11" s="29" t="s">
        <v>726</v>
      </c>
      <c r="D11" s="33" t="s">
        <v>10</v>
      </c>
      <c r="E11" s="75">
        <v>24314</v>
      </c>
      <c r="F11" s="75">
        <v>4220</v>
      </c>
      <c r="G11" s="27" t="s">
        <v>256</v>
      </c>
      <c r="H11" s="27" t="s">
        <v>702</v>
      </c>
      <c r="I11" s="57" t="s">
        <v>52</v>
      </c>
      <c r="K11" s="168"/>
      <c r="L11" s="168"/>
      <c r="M11" s="168"/>
      <c r="N11" s="168"/>
    </row>
    <row r="12" spans="1:18" s="5" customFormat="1" ht="26.1" customHeight="1" x14ac:dyDescent="0.2">
      <c r="A12" s="63">
        <v>9</v>
      </c>
      <c r="B12" s="50" t="s">
        <v>716</v>
      </c>
      <c r="C12" s="50" t="s">
        <v>717</v>
      </c>
      <c r="D12" s="166" t="s">
        <v>70</v>
      </c>
      <c r="E12" s="130">
        <v>23702.77</v>
      </c>
      <c r="F12" s="130">
        <v>5523</v>
      </c>
      <c r="G12" s="52">
        <v>16</v>
      </c>
      <c r="H12" s="32" t="s">
        <v>689</v>
      </c>
      <c r="I12" s="53" t="s">
        <v>67</v>
      </c>
    </row>
    <row r="13" spans="1:18" s="5" customFormat="1" ht="26.1" customHeight="1" x14ac:dyDescent="0.25">
      <c r="A13" s="63">
        <v>10</v>
      </c>
      <c r="B13" s="29" t="s">
        <v>720</v>
      </c>
      <c r="C13" s="29" t="s">
        <v>721</v>
      </c>
      <c r="D13" s="33" t="s">
        <v>722</v>
      </c>
      <c r="E13" s="75">
        <v>17628</v>
      </c>
      <c r="F13" s="75">
        <v>2731</v>
      </c>
      <c r="G13" s="27" t="s">
        <v>273</v>
      </c>
      <c r="H13" s="27" t="s">
        <v>702</v>
      </c>
      <c r="I13" s="57" t="s">
        <v>52</v>
      </c>
      <c r="K13" s="164"/>
    </row>
    <row r="14" spans="1:18" s="5" customFormat="1" ht="26.1" customHeight="1" x14ac:dyDescent="0.2">
      <c r="A14" s="63">
        <v>11</v>
      </c>
      <c r="B14" s="33" t="s">
        <v>642</v>
      </c>
      <c r="C14" s="33" t="s">
        <v>641</v>
      </c>
      <c r="D14" s="33" t="s">
        <v>37</v>
      </c>
      <c r="E14" s="41">
        <v>16148</v>
      </c>
      <c r="F14" s="41">
        <v>2688</v>
      </c>
      <c r="G14" s="41">
        <v>6</v>
      </c>
      <c r="H14" s="27" t="s">
        <v>625</v>
      </c>
      <c r="I14" s="57" t="s">
        <v>52</v>
      </c>
      <c r="K14" s="168"/>
      <c r="L14" s="168"/>
      <c r="M14" s="168"/>
      <c r="N14" s="168"/>
      <c r="O14" s="168"/>
    </row>
    <row r="15" spans="1:18" s="168" customFormat="1" ht="26.1" customHeight="1" x14ac:dyDescent="0.25">
      <c r="A15" s="63">
        <v>12</v>
      </c>
      <c r="B15" s="29" t="s">
        <v>708</v>
      </c>
      <c r="C15" s="29" t="s">
        <v>709</v>
      </c>
      <c r="D15" s="33" t="s">
        <v>232</v>
      </c>
      <c r="E15" s="75">
        <v>14361.32</v>
      </c>
      <c r="F15" s="75">
        <v>2467</v>
      </c>
      <c r="G15" s="27" t="s">
        <v>15</v>
      </c>
      <c r="H15" s="27" t="s">
        <v>679</v>
      </c>
      <c r="I15" s="57" t="s">
        <v>591</v>
      </c>
      <c r="J15" s="164"/>
      <c r="K15" s="79"/>
      <c r="L15" s="169"/>
      <c r="M15" s="164"/>
      <c r="N15" s="81"/>
      <c r="O15" s="78"/>
      <c r="P15" s="5"/>
      <c r="Q15" s="5"/>
      <c r="R15" s="5"/>
    </row>
    <row r="16" spans="1:18" s="168" customFormat="1" ht="26.1" customHeight="1" x14ac:dyDescent="0.25">
      <c r="A16" s="63">
        <v>13</v>
      </c>
      <c r="B16" s="29" t="s">
        <v>704</v>
      </c>
      <c r="C16" s="29" t="s">
        <v>705</v>
      </c>
      <c r="D16" s="33" t="s">
        <v>703</v>
      </c>
      <c r="E16" s="75">
        <v>12883.91</v>
      </c>
      <c r="F16" s="75">
        <v>2755</v>
      </c>
      <c r="G16" s="27" t="s">
        <v>256</v>
      </c>
      <c r="H16" s="27" t="s">
        <v>702</v>
      </c>
      <c r="I16" s="57" t="s">
        <v>591</v>
      </c>
      <c r="J16" s="164"/>
      <c r="K16" s="79"/>
      <c r="L16" s="169"/>
      <c r="M16" s="164"/>
      <c r="N16" s="81"/>
      <c r="O16" s="78"/>
      <c r="P16" s="5"/>
      <c r="Q16" s="5"/>
      <c r="R16" s="5"/>
    </row>
    <row r="17" spans="1:18" s="168" customFormat="1" ht="26.1" customHeight="1" x14ac:dyDescent="0.25">
      <c r="A17" s="63">
        <v>14</v>
      </c>
      <c r="B17" s="29" t="s">
        <v>662</v>
      </c>
      <c r="C17" s="29" t="s">
        <v>661</v>
      </c>
      <c r="D17" s="33" t="s">
        <v>232</v>
      </c>
      <c r="E17" s="75">
        <v>12283.68</v>
      </c>
      <c r="F17" s="75">
        <v>2109</v>
      </c>
      <c r="G17" s="27" t="s">
        <v>139</v>
      </c>
      <c r="H17" s="27" t="s">
        <v>677</v>
      </c>
      <c r="I17" s="57" t="s">
        <v>34</v>
      </c>
      <c r="J17" s="164"/>
      <c r="K17" s="79"/>
      <c r="L17" s="169"/>
      <c r="M17" s="164"/>
      <c r="N17" s="81"/>
      <c r="O17" s="78"/>
      <c r="P17" s="5"/>
      <c r="Q17" s="5"/>
      <c r="R17" s="5"/>
    </row>
    <row r="18" spans="1:18" s="168" customFormat="1" ht="26.1" customHeight="1" x14ac:dyDescent="0.25">
      <c r="A18" s="63">
        <v>15</v>
      </c>
      <c r="B18" s="29" t="s">
        <v>610</v>
      </c>
      <c r="C18" s="29" t="s">
        <v>609</v>
      </c>
      <c r="D18" s="33" t="s">
        <v>10</v>
      </c>
      <c r="E18" s="75">
        <v>11600.02</v>
      </c>
      <c r="F18" s="75">
        <v>2380</v>
      </c>
      <c r="G18" s="27" t="s">
        <v>258</v>
      </c>
      <c r="H18" s="27" t="s">
        <v>625</v>
      </c>
      <c r="I18" s="57" t="s">
        <v>34</v>
      </c>
      <c r="J18" s="164"/>
      <c r="K18" s="79"/>
      <c r="L18" s="169"/>
      <c r="M18" s="164"/>
      <c r="N18" s="81"/>
      <c r="O18" s="78"/>
      <c r="P18" s="5"/>
      <c r="Q18" s="5"/>
      <c r="R18" s="5"/>
    </row>
    <row r="19" spans="1:18" s="5" customFormat="1" ht="26.1" customHeight="1" x14ac:dyDescent="0.2">
      <c r="A19" s="63">
        <v>16</v>
      </c>
      <c r="B19" s="29" t="s">
        <v>710</v>
      </c>
      <c r="C19" s="29" t="s">
        <v>711</v>
      </c>
      <c r="D19" s="33" t="s">
        <v>37</v>
      </c>
      <c r="E19" s="75">
        <v>8188.11</v>
      </c>
      <c r="F19" s="75">
        <v>1374</v>
      </c>
      <c r="G19" s="27" t="s">
        <v>38</v>
      </c>
      <c r="H19" s="27" t="s">
        <v>679</v>
      </c>
      <c r="I19" s="57" t="s">
        <v>591</v>
      </c>
    </row>
    <row r="20" spans="1:18" s="168" customFormat="1" ht="26.1" customHeight="1" x14ac:dyDescent="0.25">
      <c r="A20" s="63">
        <v>17</v>
      </c>
      <c r="B20" s="29" t="s">
        <v>758</v>
      </c>
      <c r="C20" s="29" t="s">
        <v>757</v>
      </c>
      <c r="D20" s="33" t="s">
        <v>760</v>
      </c>
      <c r="E20" s="75">
        <v>5932.37</v>
      </c>
      <c r="F20" s="75">
        <v>1365</v>
      </c>
      <c r="G20" s="27" t="s">
        <v>761</v>
      </c>
      <c r="H20" s="27" t="s">
        <v>677</v>
      </c>
      <c r="I20" s="57" t="s">
        <v>759</v>
      </c>
      <c r="J20" s="164"/>
      <c r="K20" s="79"/>
      <c r="L20" s="169"/>
      <c r="M20" s="164"/>
      <c r="N20" s="81"/>
      <c r="O20" s="78"/>
      <c r="P20" s="5"/>
      <c r="Q20" s="5"/>
      <c r="R20" s="5"/>
    </row>
    <row r="21" spans="1:18" s="5" customFormat="1" ht="26.1" customHeight="1" x14ac:dyDescent="0.2">
      <c r="A21" s="63">
        <v>18</v>
      </c>
      <c r="B21" s="33" t="s">
        <v>693</v>
      </c>
      <c r="C21" s="33" t="s">
        <v>692</v>
      </c>
      <c r="D21" s="33" t="s">
        <v>232</v>
      </c>
      <c r="E21" s="75">
        <v>5162.25</v>
      </c>
      <c r="F21" s="75">
        <v>918</v>
      </c>
      <c r="G21" s="41">
        <v>16</v>
      </c>
      <c r="H21" s="37" t="s">
        <v>677</v>
      </c>
      <c r="I21" s="158" t="s">
        <v>214</v>
      </c>
      <c r="L21" s="73"/>
      <c r="M21" s="30"/>
      <c r="N21" s="74"/>
      <c r="O21" s="30"/>
      <c r="P21" s="168"/>
    </row>
    <row r="22" spans="1:18" s="5" customFormat="1" ht="26.1" customHeight="1" x14ac:dyDescent="0.25">
      <c r="A22" s="63">
        <v>19</v>
      </c>
      <c r="B22" s="29" t="s">
        <v>712</v>
      </c>
      <c r="C22" s="29" t="s">
        <v>713</v>
      </c>
      <c r="D22" s="33" t="s">
        <v>70</v>
      </c>
      <c r="E22" s="75">
        <v>4542.18</v>
      </c>
      <c r="F22" s="75">
        <v>755</v>
      </c>
      <c r="G22" s="27" t="s">
        <v>38</v>
      </c>
      <c r="H22" s="27" t="s">
        <v>689</v>
      </c>
      <c r="I22" s="57" t="s">
        <v>591</v>
      </c>
      <c r="M22" s="73"/>
      <c r="N22" s="73"/>
      <c r="O22" s="30"/>
      <c r="P22" s="74"/>
      <c r="Q22" s="79"/>
      <c r="R22" s="164"/>
    </row>
    <row r="23" spans="1:18" ht="26.1" customHeight="1" x14ac:dyDescent="0.25">
      <c r="A23" s="63">
        <v>20</v>
      </c>
      <c r="B23" s="50" t="s">
        <v>714</v>
      </c>
      <c r="C23" s="50" t="s">
        <v>715</v>
      </c>
      <c r="D23" s="166" t="s">
        <v>70</v>
      </c>
      <c r="E23" s="190">
        <v>3812</v>
      </c>
      <c r="F23" s="190">
        <v>707</v>
      </c>
      <c r="G23" s="52">
        <v>15</v>
      </c>
      <c r="H23" s="32" t="s">
        <v>679</v>
      </c>
      <c r="I23" s="53" t="s">
        <v>67</v>
      </c>
      <c r="K23" s="5"/>
      <c r="L23" s="5"/>
      <c r="M23" s="73"/>
      <c r="N23" s="73"/>
      <c r="O23" s="30"/>
      <c r="P23" s="74"/>
      <c r="Q23" s="79"/>
    </row>
    <row r="24" spans="1:18" s="5" customFormat="1" ht="26.1" customHeight="1" x14ac:dyDescent="0.2">
      <c r="A24" s="63">
        <v>21</v>
      </c>
      <c r="B24" s="29" t="s">
        <v>247</v>
      </c>
      <c r="C24" s="29" t="s">
        <v>248</v>
      </c>
      <c r="D24" s="33" t="s">
        <v>249</v>
      </c>
      <c r="E24" s="75">
        <v>3607</v>
      </c>
      <c r="F24" s="75">
        <v>1195</v>
      </c>
      <c r="G24" s="27" t="s">
        <v>91</v>
      </c>
      <c r="H24" s="27" t="s">
        <v>208</v>
      </c>
      <c r="I24" s="57" t="s">
        <v>52</v>
      </c>
      <c r="J24" s="168"/>
    </row>
    <row r="25" spans="1:18" s="5" customFormat="1" ht="26.1" customHeight="1" x14ac:dyDescent="0.25">
      <c r="A25" s="63">
        <v>22</v>
      </c>
      <c r="B25" s="29" t="s">
        <v>664</v>
      </c>
      <c r="C25" s="29" t="s">
        <v>663</v>
      </c>
      <c r="D25" s="33" t="s">
        <v>10</v>
      </c>
      <c r="E25" s="75">
        <v>3586.55</v>
      </c>
      <c r="F25" s="75">
        <v>620</v>
      </c>
      <c r="G25" s="27" t="s">
        <v>15</v>
      </c>
      <c r="H25" s="27" t="s">
        <v>680</v>
      </c>
      <c r="I25" s="57" t="s">
        <v>34</v>
      </c>
      <c r="J25" s="164"/>
    </row>
    <row r="26" spans="1:18" s="5" customFormat="1" ht="26.1" customHeight="1" x14ac:dyDescent="0.25">
      <c r="A26" s="63">
        <v>23</v>
      </c>
      <c r="B26" s="166" t="s">
        <v>603</v>
      </c>
      <c r="C26" s="166" t="s">
        <v>604</v>
      </c>
      <c r="D26" s="166" t="s">
        <v>10</v>
      </c>
      <c r="E26" s="55">
        <v>3440.3</v>
      </c>
      <c r="F26" s="55">
        <v>1120</v>
      </c>
      <c r="G26" s="56">
        <v>6</v>
      </c>
      <c r="H26" s="167">
        <v>42916</v>
      </c>
      <c r="I26" s="77" t="s">
        <v>599</v>
      </c>
      <c r="M26" s="73"/>
      <c r="N26" s="73"/>
      <c r="O26" s="30"/>
      <c r="P26" s="74"/>
      <c r="Q26" s="79"/>
      <c r="R26" s="164"/>
    </row>
    <row r="27" spans="1:18" s="5" customFormat="1" ht="26.1" customHeight="1" x14ac:dyDescent="0.25">
      <c r="A27" s="63">
        <v>24</v>
      </c>
      <c r="B27" s="33" t="s">
        <v>691</v>
      </c>
      <c r="C27" s="33" t="s">
        <v>690</v>
      </c>
      <c r="D27" s="33" t="s">
        <v>70</v>
      </c>
      <c r="E27" s="75">
        <v>3376.98</v>
      </c>
      <c r="F27" s="75">
        <v>587</v>
      </c>
      <c r="G27" s="41">
        <v>14</v>
      </c>
      <c r="H27" s="37" t="s">
        <v>689</v>
      </c>
      <c r="I27" s="158" t="s">
        <v>214</v>
      </c>
      <c r="M27" s="73"/>
      <c r="N27" s="73"/>
      <c r="O27" s="30"/>
      <c r="P27" s="74"/>
      <c r="Q27" s="79"/>
      <c r="R27" s="164"/>
    </row>
    <row r="28" spans="1:18" s="5" customFormat="1" ht="26.1" customHeight="1" x14ac:dyDescent="0.25">
      <c r="A28" s="63">
        <v>25</v>
      </c>
      <c r="B28" s="29" t="s">
        <v>699</v>
      </c>
      <c r="C28" s="29" t="s">
        <v>700</v>
      </c>
      <c r="D28" s="33" t="s">
        <v>701</v>
      </c>
      <c r="E28" s="75">
        <v>3361.8</v>
      </c>
      <c r="F28" s="75">
        <v>604</v>
      </c>
      <c r="G28" s="27" t="s">
        <v>256</v>
      </c>
      <c r="H28" s="27" t="s">
        <v>702</v>
      </c>
      <c r="I28" s="57" t="s">
        <v>591</v>
      </c>
      <c r="M28" s="73"/>
      <c r="N28" s="73"/>
      <c r="O28" s="30"/>
      <c r="P28" s="74"/>
      <c r="Q28" s="79"/>
      <c r="R28" s="164"/>
    </row>
    <row r="29" spans="1:18" s="5" customFormat="1" ht="26.1" customHeight="1" x14ac:dyDescent="0.25">
      <c r="A29" s="63">
        <v>26</v>
      </c>
      <c r="B29" s="33" t="s">
        <v>687</v>
      </c>
      <c r="C29" s="33" t="s">
        <v>688</v>
      </c>
      <c r="D29" s="33" t="s">
        <v>37</v>
      </c>
      <c r="E29" s="75">
        <v>2861.17</v>
      </c>
      <c r="F29" s="75">
        <v>467</v>
      </c>
      <c r="G29" s="41">
        <v>10</v>
      </c>
      <c r="H29" s="37" t="s">
        <v>689</v>
      </c>
      <c r="I29" s="158" t="s">
        <v>214</v>
      </c>
      <c r="M29" s="73"/>
      <c r="N29" s="73"/>
      <c r="O29" s="30"/>
      <c r="P29" s="74"/>
      <c r="Q29" s="79"/>
      <c r="R29" s="164"/>
    </row>
    <row r="30" spans="1:18" s="5" customFormat="1" ht="26.1" customHeight="1" x14ac:dyDescent="0.25">
      <c r="A30" s="63">
        <v>27</v>
      </c>
      <c r="B30" s="29" t="s">
        <v>611</v>
      </c>
      <c r="C30" s="29" t="s">
        <v>611</v>
      </c>
      <c r="D30" s="33" t="s">
        <v>10</v>
      </c>
      <c r="E30" s="75">
        <v>2688.29</v>
      </c>
      <c r="F30" s="75">
        <v>563</v>
      </c>
      <c r="G30" s="27" t="s">
        <v>85</v>
      </c>
      <c r="H30" s="27" t="s">
        <v>279</v>
      </c>
      <c r="I30" s="57" t="s">
        <v>34</v>
      </c>
      <c r="M30" s="73"/>
      <c r="N30" s="73"/>
      <c r="O30" s="30"/>
      <c r="P30" s="74"/>
      <c r="Q30" s="79"/>
      <c r="R30" s="164"/>
    </row>
    <row r="31" spans="1:18" s="5" customFormat="1" ht="26.1" customHeight="1" x14ac:dyDescent="0.25">
      <c r="A31" s="63">
        <v>28</v>
      </c>
      <c r="B31" s="29" t="s">
        <v>613</v>
      </c>
      <c r="C31" s="29" t="s">
        <v>612</v>
      </c>
      <c r="D31" s="33" t="s">
        <v>10</v>
      </c>
      <c r="E31" s="75">
        <v>2518.5</v>
      </c>
      <c r="F31" s="75">
        <v>434</v>
      </c>
      <c r="G31" s="27" t="s">
        <v>85</v>
      </c>
      <c r="H31" s="27" t="s">
        <v>626</v>
      </c>
      <c r="I31" s="57" t="s">
        <v>84</v>
      </c>
      <c r="M31" s="73"/>
      <c r="N31" s="73"/>
      <c r="O31" s="30"/>
      <c r="P31" s="74"/>
      <c r="Q31" s="79"/>
      <c r="R31" s="164"/>
    </row>
    <row r="32" spans="1:18" s="5" customFormat="1" ht="26.1" customHeight="1" x14ac:dyDescent="0.25">
      <c r="A32" s="63">
        <v>29</v>
      </c>
      <c r="B32" s="29" t="s">
        <v>186</v>
      </c>
      <c r="C32" s="29" t="s">
        <v>194</v>
      </c>
      <c r="D32" s="33" t="s">
        <v>10</v>
      </c>
      <c r="E32" s="75">
        <v>2266.9699999999998</v>
      </c>
      <c r="F32" s="75">
        <v>385</v>
      </c>
      <c r="G32" s="27" t="s">
        <v>85</v>
      </c>
      <c r="H32" s="27" t="s">
        <v>195</v>
      </c>
      <c r="I32" s="57" t="s">
        <v>34</v>
      </c>
      <c r="M32" s="73"/>
      <c r="N32" s="73"/>
      <c r="O32" s="30"/>
      <c r="P32" s="74"/>
      <c r="Q32" s="79"/>
      <c r="R32" s="164"/>
    </row>
    <row r="33" spans="1:18" s="5" customFormat="1" ht="26.1" customHeight="1" x14ac:dyDescent="0.25">
      <c r="A33" s="63">
        <v>30</v>
      </c>
      <c r="B33" s="33" t="s">
        <v>137</v>
      </c>
      <c r="C33" s="33" t="s">
        <v>132</v>
      </c>
      <c r="D33" s="33" t="s">
        <v>10</v>
      </c>
      <c r="E33" s="75">
        <v>2208.3000000000002</v>
      </c>
      <c r="F33" s="75">
        <v>473</v>
      </c>
      <c r="G33" s="41">
        <v>6</v>
      </c>
      <c r="H33" s="27" t="s">
        <v>120</v>
      </c>
      <c r="I33" s="57" t="s">
        <v>12</v>
      </c>
      <c r="M33" s="73"/>
      <c r="N33" s="73"/>
      <c r="O33" s="30"/>
      <c r="P33" s="74"/>
      <c r="Q33" s="79"/>
      <c r="R33" s="164"/>
    </row>
    <row r="34" spans="1:18" ht="26.1" customHeight="1" x14ac:dyDescent="0.25">
      <c r="A34" s="63">
        <v>32</v>
      </c>
      <c r="B34" s="33" t="s">
        <v>399</v>
      </c>
      <c r="C34" s="33" t="s">
        <v>400</v>
      </c>
      <c r="D34" s="33" t="s">
        <v>401</v>
      </c>
      <c r="E34" s="41">
        <v>1722</v>
      </c>
      <c r="F34" s="41">
        <v>395</v>
      </c>
      <c r="G34" s="27" t="s">
        <v>85</v>
      </c>
      <c r="H34" s="27" t="s">
        <v>647</v>
      </c>
      <c r="I34" s="57" t="s">
        <v>167</v>
      </c>
      <c r="K34" s="54"/>
      <c r="L34" s="168"/>
      <c r="M34" s="168"/>
      <c r="N34" s="168"/>
      <c r="O34" s="168"/>
      <c r="P34" s="168"/>
      <c r="Q34" s="5"/>
      <c r="R34" s="5"/>
    </row>
    <row r="35" spans="1:18" s="5" customFormat="1" ht="26.1" customHeight="1" x14ac:dyDescent="0.2">
      <c r="A35" s="63">
        <v>33</v>
      </c>
      <c r="B35" s="50" t="s">
        <v>293</v>
      </c>
      <c r="C35" s="50" t="s">
        <v>294</v>
      </c>
      <c r="D35" s="166" t="s">
        <v>295</v>
      </c>
      <c r="E35" s="52">
        <v>1239.5</v>
      </c>
      <c r="F35" s="52">
        <v>200</v>
      </c>
      <c r="G35" s="52">
        <v>4</v>
      </c>
      <c r="H35" s="32" t="s">
        <v>277</v>
      </c>
      <c r="I35" s="68" t="s">
        <v>44</v>
      </c>
    </row>
    <row r="36" spans="1:18" s="5" customFormat="1" ht="26.1" customHeight="1" x14ac:dyDescent="0.2">
      <c r="A36" s="63">
        <v>34</v>
      </c>
      <c r="B36" s="33" t="s">
        <v>415</v>
      </c>
      <c r="C36" s="33" t="s">
        <v>416</v>
      </c>
      <c r="D36" s="33" t="s">
        <v>326</v>
      </c>
      <c r="E36" s="41">
        <v>1200</v>
      </c>
      <c r="F36" s="41">
        <v>480</v>
      </c>
      <c r="G36" s="41">
        <v>1</v>
      </c>
      <c r="H36" s="37" t="s">
        <v>417</v>
      </c>
      <c r="I36" s="45" t="s">
        <v>67</v>
      </c>
    </row>
    <row r="37" spans="1:18" s="5" customFormat="1" ht="26.1" customHeight="1" x14ac:dyDescent="0.2">
      <c r="A37" s="63">
        <v>35</v>
      </c>
      <c r="B37" s="33" t="s">
        <v>8</v>
      </c>
      <c r="C37" s="33" t="s">
        <v>9</v>
      </c>
      <c r="D37" s="33" t="s">
        <v>10</v>
      </c>
      <c r="E37" s="75">
        <v>1144.06</v>
      </c>
      <c r="F37" s="75">
        <v>233</v>
      </c>
      <c r="G37" s="41">
        <v>5</v>
      </c>
      <c r="H37" s="37" t="s">
        <v>11</v>
      </c>
      <c r="I37" s="57" t="s">
        <v>12</v>
      </c>
    </row>
    <row r="38" spans="1:18" s="5" customFormat="1" ht="26.1" customHeight="1" x14ac:dyDescent="0.2">
      <c r="A38" s="63">
        <v>36</v>
      </c>
      <c r="B38" s="29" t="s">
        <v>706</v>
      </c>
      <c r="C38" s="29" t="s">
        <v>707</v>
      </c>
      <c r="D38" s="33" t="s">
        <v>232</v>
      </c>
      <c r="E38" s="75">
        <v>1101.2</v>
      </c>
      <c r="F38" s="75">
        <v>193</v>
      </c>
      <c r="G38" s="27" t="s">
        <v>267</v>
      </c>
      <c r="H38" s="27" t="s">
        <v>677</v>
      </c>
      <c r="I38" s="57" t="s">
        <v>591</v>
      </c>
    </row>
    <row r="39" spans="1:18" s="5" customFormat="1" ht="26.1" customHeight="1" x14ac:dyDescent="0.2">
      <c r="A39" s="63">
        <v>37</v>
      </c>
      <c r="B39" s="29" t="s">
        <v>103</v>
      </c>
      <c r="C39" s="29" t="s">
        <v>103</v>
      </c>
      <c r="D39" s="33" t="s">
        <v>26</v>
      </c>
      <c r="E39" s="75">
        <v>930.4</v>
      </c>
      <c r="F39" s="75">
        <v>207</v>
      </c>
      <c r="G39" s="27" t="s">
        <v>91</v>
      </c>
      <c r="H39" s="27" t="s">
        <v>125</v>
      </c>
      <c r="I39" s="57" t="s">
        <v>34</v>
      </c>
    </row>
    <row r="40" spans="1:18" s="168" customFormat="1" ht="24.75" customHeight="1" x14ac:dyDescent="0.2">
      <c r="A40" s="63">
        <v>38</v>
      </c>
      <c r="B40" s="29" t="s">
        <v>665</v>
      </c>
      <c r="C40" s="29" t="s">
        <v>681</v>
      </c>
      <c r="D40" s="33" t="s">
        <v>37</v>
      </c>
      <c r="E40" s="75">
        <v>902.1</v>
      </c>
      <c r="F40" s="75">
        <v>150</v>
      </c>
      <c r="G40" s="27" t="s">
        <v>164</v>
      </c>
      <c r="H40" s="27" t="s">
        <v>680</v>
      </c>
      <c r="I40" s="38" t="s">
        <v>34</v>
      </c>
      <c r="J40" s="48"/>
    </row>
    <row r="41" spans="1:18" ht="26.1" customHeight="1" x14ac:dyDescent="0.25">
      <c r="A41" s="63">
        <v>39</v>
      </c>
      <c r="B41" s="29" t="s">
        <v>617</v>
      </c>
      <c r="C41" s="29" t="s">
        <v>616</v>
      </c>
      <c r="D41" s="33" t="s">
        <v>10</v>
      </c>
      <c r="E41" s="75">
        <v>866.5</v>
      </c>
      <c r="F41" s="75">
        <v>153</v>
      </c>
      <c r="G41" s="27" t="s">
        <v>91</v>
      </c>
      <c r="H41" s="27" t="s">
        <v>338</v>
      </c>
      <c r="I41" s="57" t="s">
        <v>84</v>
      </c>
      <c r="M41" s="81"/>
      <c r="N41" s="79"/>
      <c r="O41" s="81"/>
      <c r="P41" s="74"/>
      <c r="Q41" s="30"/>
      <c r="R41" s="74"/>
    </row>
    <row r="42" spans="1:18" ht="26.1" customHeight="1" x14ac:dyDescent="0.25">
      <c r="A42" s="63">
        <v>40</v>
      </c>
      <c r="B42" s="50" t="s">
        <v>220</v>
      </c>
      <c r="C42" s="50" t="s">
        <v>217</v>
      </c>
      <c r="D42" s="166" t="s">
        <v>223</v>
      </c>
      <c r="E42" s="52">
        <v>842</v>
      </c>
      <c r="F42" s="52">
        <v>440</v>
      </c>
      <c r="G42" s="52">
        <v>3</v>
      </c>
      <c r="H42" s="32" t="s">
        <v>192</v>
      </c>
      <c r="I42" s="53" t="s">
        <v>67</v>
      </c>
      <c r="M42" s="5"/>
      <c r="N42" s="5"/>
      <c r="O42" s="5"/>
      <c r="P42" s="129"/>
      <c r="Q42" s="30"/>
      <c r="R42" s="74"/>
    </row>
    <row r="43" spans="1:18" ht="26.1" customHeight="1" x14ac:dyDescent="0.25">
      <c r="A43" s="63">
        <v>41</v>
      </c>
      <c r="B43" s="166" t="s">
        <v>696</v>
      </c>
      <c r="C43" s="166" t="s">
        <v>695</v>
      </c>
      <c r="D43" s="166" t="s">
        <v>10</v>
      </c>
      <c r="E43" s="55">
        <v>701</v>
      </c>
      <c r="F43" s="55">
        <v>344</v>
      </c>
      <c r="G43" s="56">
        <v>4</v>
      </c>
      <c r="H43" s="167" t="s">
        <v>698</v>
      </c>
      <c r="I43" s="77" t="s">
        <v>599</v>
      </c>
      <c r="M43" s="5"/>
      <c r="N43" s="5"/>
      <c r="O43" s="5"/>
      <c r="P43" s="129"/>
      <c r="Q43" s="30"/>
      <c r="R43" s="74"/>
    </row>
    <row r="44" spans="1:18" s="5" customFormat="1" ht="26.1" customHeight="1" x14ac:dyDescent="0.25">
      <c r="A44" s="63">
        <v>42</v>
      </c>
      <c r="B44" s="166" t="s">
        <v>697</v>
      </c>
      <c r="C44" s="166" t="s">
        <v>694</v>
      </c>
      <c r="D44" s="166" t="s">
        <v>10</v>
      </c>
      <c r="E44" s="55">
        <v>674</v>
      </c>
      <c r="F44" s="55">
        <v>338</v>
      </c>
      <c r="G44" s="56">
        <v>5</v>
      </c>
      <c r="H44" s="167" t="s">
        <v>213</v>
      </c>
      <c r="I44" s="103" t="s">
        <v>599</v>
      </c>
      <c r="K44" s="164"/>
      <c r="L44" s="164"/>
      <c r="P44" s="129"/>
      <c r="Q44" s="30"/>
      <c r="R44" s="74"/>
    </row>
    <row r="45" spans="1:18" ht="26.1" customHeight="1" x14ac:dyDescent="0.25">
      <c r="A45" s="63">
        <v>43</v>
      </c>
      <c r="B45" s="33" t="s">
        <v>351</v>
      </c>
      <c r="C45" s="33" t="s">
        <v>352</v>
      </c>
      <c r="D45" s="33" t="s">
        <v>353</v>
      </c>
      <c r="E45" s="41">
        <v>666</v>
      </c>
      <c r="F45" s="41">
        <v>157</v>
      </c>
      <c r="G45" s="41">
        <v>4</v>
      </c>
      <c r="H45" s="27" t="s">
        <v>647</v>
      </c>
      <c r="I45" s="38" t="s">
        <v>167</v>
      </c>
      <c r="K45" s="81"/>
      <c r="P45" s="73"/>
      <c r="Q45" s="169"/>
      <c r="R45" s="86"/>
    </row>
    <row r="46" spans="1:18" s="168" customFormat="1" ht="26.1" customHeight="1" x14ac:dyDescent="0.25">
      <c r="A46" s="63">
        <v>44</v>
      </c>
      <c r="B46" s="50" t="s">
        <v>240</v>
      </c>
      <c r="C46" s="50" t="s">
        <v>241</v>
      </c>
      <c r="D46" s="166" t="s">
        <v>242</v>
      </c>
      <c r="E46" s="75">
        <v>665.31</v>
      </c>
      <c r="F46" s="75">
        <v>260</v>
      </c>
      <c r="G46" s="52">
        <v>1</v>
      </c>
      <c r="H46" s="32" t="s">
        <v>193</v>
      </c>
      <c r="I46" s="68" t="s">
        <v>44</v>
      </c>
      <c r="J46" s="164"/>
      <c r="K46" s="164"/>
      <c r="L46" s="164"/>
      <c r="M46" s="164"/>
      <c r="N46" s="164"/>
      <c r="O46" s="164"/>
      <c r="P46" s="78"/>
      <c r="Q46" s="164"/>
      <c r="R46" s="79"/>
    </row>
    <row r="47" spans="1:18" s="5" customFormat="1" ht="26.1" customHeight="1" x14ac:dyDescent="0.25">
      <c r="A47" s="63">
        <v>45</v>
      </c>
      <c r="B47" s="33" t="s">
        <v>68</v>
      </c>
      <c r="C47" s="33" t="s">
        <v>69</v>
      </c>
      <c r="D47" s="33" t="s">
        <v>70</v>
      </c>
      <c r="E47" s="41">
        <v>588</v>
      </c>
      <c r="F47" s="41">
        <v>118</v>
      </c>
      <c r="G47" s="41">
        <v>1</v>
      </c>
      <c r="H47" s="37" t="s">
        <v>16</v>
      </c>
      <c r="I47" s="45" t="s">
        <v>67</v>
      </c>
      <c r="J47" s="164"/>
      <c r="K47" s="164"/>
      <c r="L47" s="164"/>
      <c r="M47" s="164"/>
      <c r="N47" s="164"/>
      <c r="O47" s="81"/>
      <c r="P47" s="78"/>
      <c r="Q47" s="81"/>
      <c r="R47" s="79"/>
    </row>
    <row r="48" spans="1:18" s="5" customFormat="1" ht="26.1" customHeight="1" x14ac:dyDescent="0.25">
      <c r="A48" s="63">
        <v>46</v>
      </c>
      <c r="B48" s="50" t="s">
        <v>357</v>
      </c>
      <c r="C48" s="189" t="s">
        <v>359</v>
      </c>
      <c r="D48" s="166" t="s">
        <v>70</v>
      </c>
      <c r="E48" s="52">
        <v>541</v>
      </c>
      <c r="F48" s="52">
        <v>120</v>
      </c>
      <c r="G48" s="52">
        <v>3</v>
      </c>
      <c r="H48" s="27" t="s">
        <v>647</v>
      </c>
      <c r="I48" s="38" t="s">
        <v>167</v>
      </c>
      <c r="K48" s="164"/>
      <c r="L48" s="164"/>
      <c r="M48" s="164"/>
      <c r="N48" s="164"/>
      <c r="O48" s="81"/>
      <c r="P48" s="73"/>
      <c r="Q48" s="30"/>
      <c r="R48" s="74"/>
    </row>
    <row r="49" spans="1:24" ht="26.1" customHeight="1" x14ac:dyDescent="0.25">
      <c r="A49" s="63">
        <v>47</v>
      </c>
      <c r="B49" s="33" t="s">
        <v>150</v>
      </c>
      <c r="C49" s="33" t="s">
        <v>149</v>
      </c>
      <c r="D49" s="33" t="s">
        <v>37</v>
      </c>
      <c r="E49" s="75">
        <v>533</v>
      </c>
      <c r="F49" s="75">
        <v>276</v>
      </c>
      <c r="G49" s="41">
        <v>2</v>
      </c>
      <c r="H49" s="37" t="s">
        <v>124</v>
      </c>
      <c r="I49" s="57" t="s">
        <v>52</v>
      </c>
      <c r="P49" s="73"/>
      <c r="Q49" s="81"/>
      <c r="R49" s="79"/>
    </row>
    <row r="50" spans="1:24" ht="26.1" customHeight="1" x14ac:dyDescent="0.25">
      <c r="A50" s="63">
        <v>48</v>
      </c>
      <c r="B50" s="29" t="s">
        <v>102</v>
      </c>
      <c r="C50" s="29" t="s">
        <v>101</v>
      </c>
      <c r="D50" s="33" t="s">
        <v>10</v>
      </c>
      <c r="E50" s="75">
        <v>517.5</v>
      </c>
      <c r="F50" s="75">
        <v>116</v>
      </c>
      <c r="G50" s="27" t="s">
        <v>237</v>
      </c>
      <c r="H50" s="27" t="s">
        <v>124</v>
      </c>
      <c r="I50" s="38" t="s">
        <v>34</v>
      </c>
    </row>
    <row r="51" spans="1:24" ht="26.1" customHeight="1" x14ac:dyDescent="0.25">
      <c r="A51" s="63">
        <v>49</v>
      </c>
      <c r="B51" s="29" t="s">
        <v>620</v>
      </c>
      <c r="C51" s="29" t="s">
        <v>629</v>
      </c>
      <c r="D51" s="33" t="s">
        <v>630</v>
      </c>
      <c r="E51" s="75">
        <v>462</v>
      </c>
      <c r="F51" s="75">
        <v>233</v>
      </c>
      <c r="G51" s="27" t="s">
        <v>237</v>
      </c>
      <c r="H51" s="27" t="s">
        <v>571</v>
      </c>
      <c r="I51" s="125" t="s">
        <v>17</v>
      </c>
      <c r="Q51" s="168"/>
      <c r="R51" s="168"/>
    </row>
    <row r="52" spans="1:24" ht="26.1" customHeight="1" x14ac:dyDescent="0.25">
      <c r="A52" s="63">
        <v>50</v>
      </c>
      <c r="B52" s="33" t="s">
        <v>635</v>
      </c>
      <c r="C52" s="33" t="s">
        <v>636</v>
      </c>
      <c r="D52" s="33" t="s">
        <v>637</v>
      </c>
      <c r="E52" s="75">
        <v>425</v>
      </c>
      <c r="F52" s="75">
        <v>112</v>
      </c>
      <c r="G52" s="41">
        <v>1</v>
      </c>
      <c r="H52" s="176" t="s">
        <v>638</v>
      </c>
      <c r="I52" s="38" t="s">
        <v>52</v>
      </c>
      <c r="Q52" s="5"/>
      <c r="R52" s="5"/>
      <c r="S52" s="5"/>
    </row>
    <row r="53" spans="1:24" s="5" customFormat="1" ht="26.1" customHeight="1" x14ac:dyDescent="0.25">
      <c r="A53" s="63">
        <v>51</v>
      </c>
      <c r="B53" s="29" t="s">
        <v>284</v>
      </c>
      <c r="C53" s="29" t="s">
        <v>283</v>
      </c>
      <c r="D53" s="33" t="s">
        <v>286</v>
      </c>
      <c r="E53" s="75">
        <v>418</v>
      </c>
      <c r="F53" s="75">
        <v>94</v>
      </c>
      <c r="G53" s="27" t="s">
        <v>237</v>
      </c>
      <c r="H53" s="27" t="s">
        <v>277</v>
      </c>
      <c r="I53" s="57" t="s">
        <v>34</v>
      </c>
      <c r="K53" s="164"/>
      <c r="L53" s="164"/>
      <c r="M53" s="164"/>
      <c r="N53" s="164"/>
      <c r="O53" s="164"/>
      <c r="P53" s="164"/>
      <c r="Q53" s="168"/>
      <c r="R53" s="168"/>
      <c r="S53" s="168"/>
      <c r="X53" s="177"/>
    </row>
    <row r="54" spans="1:24" s="5" customFormat="1" ht="26.1" customHeight="1" x14ac:dyDescent="0.2">
      <c r="A54" s="63">
        <v>52</v>
      </c>
      <c r="B54" s="33" t="s">
        <v>407</v>
      </c>
      <c r="C54" s="33" t="s">
        <v>408</v>
      </c>
      <c r="D54" s="33" t="s">
        <v>70</v>
      </c>
      <c r="E54" s="41">
        <v>412</v>
      </c>
      <c r="F54" s="41">
        <v>89</v>
      </c>
      <c r="G54" s="27" t="s">
        <v>91</v>
      </c>
      <c r="H54" s="27" t="s">
        <v>647</v>
      </c>
      <c r="I54" s="57" t="s">
        <v>167</v>
      </c>
      <c r="X54" s="177"/>
    </row>
    <row r="55" spans="1:24" s="5" customFormat="1" ht="26.1" customHeight="1" x14ac:dyDescent="0.2">
      <c r="A55" s="63">
        <v>53</v>
      </c>
      <c r="B55" s="166" t="s">
        <v>601</v>
      </c>
      <c r="C55" s="166" t="s">
        <v>602</v>
      </c>
      <c r="D55" s="166" t="s">
        <v>10</v>
      </c>
      <c r="E55" s="55">
        <v>392.5</v>
      </c>
      <c r="F55" s="55">
        <v>62</v>
      </c>
      <c r="G55" s="56">
        <v>1</v>
      </c>
      <c r="H55" s="167">
        <v>43196</v>
      </c>
      <c r="I55" s="57" t="s">
        <v>598</v>
      </c>
      <c r="S55" s="168"/>
      <c r="X55" s="177"/>
    </row>
    <row r="56" spans="1:24" s="5" customFormat="1" ht="26.1" customHeight="1" x14ac:dyDescent="0.2">
      <c r="A56" s="63">
        <v>54</v>
      </c>
      <c r="B56" s="50" t="s">
        <v>222</v>
      </c>
      <c r="C56" s="50" t="s">
        <v>219</v>
      </c>
      <c r="D56" s="166" t="s">
        <v>70</v>
      </c>
      <c r="E56" s="130">
        <v>374</v>
      </c>
      <c r="F56" s="130">
        <v>80</v>
      </c>
      <c r="G56" s="52">
        <v>1</v>
      </c>
      <c r="H56" s="32" t="s">
        <v>193</v>
      </c>
      <c r="I56" s="53" t="s">
        <v>67</v>
      </c>
      <c r="S56" s="168"/>
      <c r="X56" s="177"/>
    </row>
    <row r="57" spans="1:24" s="5" customFormat="1" ht="26.1" customHeight="1" x14ac:dyDescent="0.2">
      <c r="A57" s="63">
        <v>55</v>
      </c>
      <c r="B57" s="33" t="s">
        <v>653</v>
      </c>
      <c r="C57" s="33" t="s">
        <v>652</v>
      </c>
      <c r="D57" s="33" t="s">
        <v>70</v>
      </c>
      <c r="E57" s="41">
        <v>316.39999999999998</v>
      </c>
      <c r="F57" s="41">
        <v>76</v>
      </c>
      <c r="G57" s="41">
        <v>4</v>
      </c>
      <c r="H57" s="27" t="s">
        <v>625</v>
      </c>
      <c r="I57" s="57" t="s">
        <v>591</v>
      </c>
      <c r="S57" s="168"/>
      <c r="X57" s="177"/>
    </row>
    <row r="58" spans="1:24" s="5" customFormat="1" ht="26.1" customHeight="1" x14ac:dyDescent="0.2">
      <c r="A58" s="63">
        <v>56</v>
      </c>
      <c r="B58" s="29" t="s">
        <v>119</v>
      </c>
      <c r="C58" s="29" t="s">
        <v>118</v>
      </c>
      <c r="D58" s="33" t="s">
        <v>10</v>
      </c>
      <c r="E58" s="75">
        <v>297</v>
      </c>
      <c r="F58" s="75">
        <v>47</v>
      </c>
      <c r="G58" s="27" t="s">
        <v>95</v>
      </c>
      <c r="H58" s="27" t="s">
        <v>131</v>
      </c>
      <c r="I58" s="45" t="s">
        <v>17</v>
      </c>
      <c r="S58" s="168"/>
      <c r="X58" s="177"/>
    </row>
    <row r="59" spans="1:24" s="5" customFormat="1" ht="26.1" customHeight="1" x14ac:dyDescent="0.2">
      <c r="A59" s="63">
        <v>57</v>
      </c>
      <c r="B59" s="29" t="s">
        <v>667</v>
      </c>
      <c r="C59" s="29" t="s">
        <v>666</v>
      </c>
      <c r="D59" s="33" t="s">
        <v>10</v>
      </c>
      <c r="E59" s="75">
        <v>265.5</v>
      </c>
      <c r="F59" s="75">
        <v>59</v>
      </c>
      <c r="G59" s="27" t="s">
        <v>95</v>
      </c>
      <c r="H59" s="27" t="s">
        <v>682</v>
      </c>
      <c r="I59" s="57" t="s">
        <v>84</v>
      </c>
      <c r="S59" s="168"/>
      <c r="X59" s="177"/>
    </row>
    <row r="60" spans="1:24" s="5" customFormat="1" ht="26.1" customHeight="1" x14ac:dyDescent="0.2">
      <c r="A60" s="63">
        <v>58</v>
      </c>
      <c r="B60" s="29" t="s">
        <v>370</v>
      </c>
      <c r="C60" s="29" t="s">
        <v>371</v>
      </c>
      <c r="D60" s="33" t="s">
        <v>372</v>
      </c>
      <c r="E60" s="75">
        <v>259</v>
      </c>
      <c r="F60" s="75">
        <v>73</v>
      </c>
      <c r="G60" s="27" t="s">
        <v>91</v>
      </c>
      <c r="H60" s="27" t="s">
        <v>647</v>
      </c>
      <c r="I60" s="57" t="s">
        <v>167</v>
      </c>
      <c r="S60" s="168"/>
      <c r="X60" s="177"/>
    </row>
    <row r="61" spans="1:24" s="5" customFormat="1" ht="26.1" customHeight="1" x14ac:dyDescent="0.2">
      <c r="A61" s="63">
        <v>59</v>
      </c>
      <c r="B61" s="33" t="s">
        <v>207</v>
      </c>
      <c r="C61" s="33" t="s">
        <v>206</v>
      </c>
      <c r="D61" s="33" t="s">
        <v>82</v>
      </c>
      <c r="E61" s="41">
        <v>252.7</v>
      </c>
      <c r="F61" s="41">
        <v>56</v>
      </c>
      <c r="G61" s="41">
        <v>1</v>
      </c>
      <c r="H61" s="37" t="s">
        <v>208</v>
      </c>
      <c r="I61" s="57" t="s">
        <v>56</v>
      </c>
      <c r="S61" s="168"/>
      <c r="X61" s="177"/>
    </row>
    <row r="62" spans="1:24" s="168" customFormat="1" ht="24.75" customHeight="1" x14ac:dyDescent="0.25">
      <c r="A62" s="63">
        <v>60</v>
      </c>
      <c r="B62" s="50" t="s">
        <v>244</v>
      </c>
      <c r="C62" s="50" t="s">
        <v>245</v>
      </c>
      <c r="D62" s="166" t="s">
        <v>246</v>
      </c>
      <c r="E62" s="52">
        <v>209.1</v>
      </c>
      <c r="F62" s="52">
        <v>41</v>
      </c>
      <c r="G62" s="52">
        <v>1</v>
      </c>
      <c r="H62" s="32" t="s">
        <v>193</v>
      </c>
      <c r="I62" s="68" t="s">
        <v>44</v>
      </c>
      <c r="J62" s="5"/>
      <c r="K62" s="164"/>
      <c r="L62" s="164"/>
      <c r="M62" s="164"/>
      <c r="N62" s="164"/>
      <c r="O62" s="164"/>
      <c r="P62" s="164"/>
      <c r="Q62" s="5"/>
      <c r="R62" s="5"/>
      <c r="S62" s="5"/>
    </row>
    <row r="63" spans="1:24" ht="26.1" customHeight="1" x14ac:dyDescent="0.25">
      <c r="A63" s="63">
        <v>31</v>
      </c>
      <c r="B63" s="50" t="s">
        <v>234</v>
      </c>
      <c r="C63" s="50" t="s">
        <v>236</v>
      </c>
      <c r="D63" s="166" t="s">
        <v>70</v>
      </c>
      <c r="E63" s="52">
        <v>149</v>
      </c>
      <c r="F63" s="52">
        <v>47</v>
      </c>
      <c r="G63" s="52">
        <v>1</v>
      </c>
      <c r="H63" s="27" t="s">
        <v>654</v>
      </c>
      <c r="I63" s="57" t="s">
        <v>167</v>
      </c>
      <c r="K63" s="5"/>
      <c r="L63" s="5"/>
      <c r="M63" s="73"/>
      <c r="N63" s="73"/>
      <c r="O63" s="30"/>
      <c r="P63" s="74"/>
      <c r="Q63" s="79"/>
    </row>
    <row r="64" spans="1:24" s="5" customFormat="1" ht="26.1" customHeight="1" x14ac:dyDescent="0.25">
      <c r="A64" s="63">
        <v>61</v>
      </c>
      <c r="B64" s="29" t="s">
        <v>669</v>
      </c>
      <c r="C64" s="29" t="s">
        <v>668</v>
      </c>
      <c r="D64" s="33" t="s">
        <v>10</v>
      </c>
      <c r="E64" s="75">
        <v>148</v>
      </c>
      <c r="F64" s="75">
        <v>75</v>
      </c>
      <c r="G64" s="27" t="s">
        <v>95</v>
      </c>
      <c r="H64" s="27" t="s">
        <v>683</v>
      </c>
      <c r="I64" s="57" t="s">
        <v>84</v>
      </c>
      <c r="J64" s="169"/>
      <c r="K64" s="164"/>
      <c r="L64" s="164"/>
      <c r="M64" s="164"/>
      <c r="N64" s="164"/>
      <c r="O64" s="164"/>
      <c r="P64" s="164"/>
      <c r="S64" s="164"/>
    </row>
    <row r="65" spans="1:19" ht="26.1" customHeight="1" x14ac:dyDescent="0.25">
      <c r="A65" s="63">
        <v>62</v>
      </c>
      <c r="B65" s="29" t="s">
        <v>537</v>
      </c>
      <c r="C65" s="29" t="s">
        <v>670</v>
      </c>
      <c r="D65" s="33" t="s">
        <v>10</v>
      </c>
      <c r="E65" s="75">
        <v>131</v>
      </c>
      <c r="F65" s="75">
        <v>67</v>
      </c>
      <c r="G65" s="27" t="s">
        <v>237</v>
      </c>
      <c r="H65" s="27" t="s">
        <v>565</v>
      </c>
      <c r="I65" s="57" t="s">
        <v>34</v>
      </c>
      <c r="J65" s="84"/>
      <c r="Q65" s="5"/>
      <c r="R65" s="5"/>
    </row>
    <row r="66" spans="1:19" s="5" customFormat="1" ht="26.1" customHeight="1" x14ac:dyDescent="0.2">
      <c r="A66" s="63">
        <v>63</v>
      </c>
      <c r="B66" s="33" t="s">
        <v>442</v>
      </c>
      <c r="C66" s="33" t="s">
        <v>443</v>
      </c>
      <c r="D66" s="33" t="s">
        <v>444</v>
      </c>
      <c r="E66" s="41">
        <v>100</v>
      </c>
      <c r="F66" s="41">
        <v>24</v>
      </c>
      <c r="G66" s="41">
        <v>1</v>
      </c>
      <c r="H66" s="27" t="s">
        <v>647</v>
      </c>
      <c r="I66" s="57" t="s">
        <v>167</v>
      </c>
      <c r="M66" s="31"/>
    </row>
    <row r="67" spans="1:19" ht="26.1" customHeight="1" x14ac:dyDescent="0.25">
      <c r="A67" s="63">
        <v>64</v>
      </c>
      <c r="B67" s="29" t="s">
        <v>311</v>
      </c>
      <c r="C67" s="29" t="s">
        <v>312</v>
      </c>
      <c r="D67" s="33" t="s">
        <v>313</v>
      </c>
      <c r="E67" s="75">
        <v>91</v>
      </c>
      <c r="F67" s="75">
        <v>37</v>
      </c>
      <c r="G67" s="27" t="s">
        <v>95</v>
      </c>
      <c r="H67" s="27" t="s">
        <v>654</v>
      </c>
      <c r="I67" s="57" t="s">
        <v>167</v>
      </c>
      <c r="Q67" s="5"/>
      <c r="R67" s="5"/>
      <c r="S67" s="5"/>
    </row>
    <row r="68" spans="1:19" s="5" customFormat="1" ht="26.1" customHeight="1" x14ac:dyDescent="0.2">
      <c r="A68" s="63">
        <v>65</v>
      </c>
      <c r="B68" s="29" t="s">
        <v>98</v>
      </c>
      <c r="C68" s="29" t="s">
        <v>97</v>
      </c>
      <c r="D68" s="33" t="s">
        <v>10</v>
      </c>
      <c r="E68" s="75">
        <v>81</v>
      </c>
      <c r="F68" s="75">
        <v>18</v>
      </c>
      <c r="G68" s="27" t="s">
        <v>95</v>
      </c>
      <c r="H68" s="27" t="s">
        <v>122</v>
      </c>
      <c r="I68" s="45" t="s">
        <v>17</v>
      </c>
    </row>
    <row r="69" spans="1:19" s="5" customFormat="1" ht="26.1" customHeight="1" x14ac:dyDescent="0.25">
      <c r="A69" s="63">
        <v>66</v>
      </c>
      <c r="B69" s="29" t="s">
        <v>728</v>
      </c>
      <c r="C69" s="29" t="s">
        <v>729</v>
      </c>
      <c r="D69" s="33" t="s">
        <v>70</v>
      </c>
      <c r="E69" s="75">
        <v>74</v>
      </c>
      <c r="F69" s="75">
        <v>23</v>
      </c>
      <c r="G69" s="27" t="s">
        <v>95</v>
      </c>
      <c r="H69" s="27" t="s">
        <v>689</v>
      </c>
      <c r="I69" s="57" t="s">
        <v>167</v>
      </c>
      <c r="J69" s="164"/>
      <c r="K69" s="164"/>
      <c r="L69" s="164"/>
      <c r="M69" s="164"/>
      <c r="N69" s="164"/>
      <c r="O69" s="164"/>
      <c r="P69" s="164"/>
      <c r="Q69" s="164"/>
      <c r="R69" s="164"/>
    </row>
    <row r="70" spans="1:19" s="5" customFormat="1" ht="26.1" customHeight="1" x14ac:dyDescent="0.25">
      <c r="A70" s="63">
        <v>67</v>
      </c>
      <c r="B70" s="20" t="s">
        <v>281</v>
      </c>
      <c r="C70" s="20" t="s">
        <v>282</v>
      </c>
      <c r="D70" s="20" t="s">
        <v>10</v>
      </c>
      <c r="E70" s="21">
        <v>61.3</v>
      </c>
      <c r="F70" s="21">
        <v>10</v>
      </c>
      <c r="G70" s="82">
        <v>1</v>
      </c>
      <c r="H70" s="83" t="s">
        <v>277</v>
      </c>
      <c r="I70" s="49" t="s">
        <v>599</v>
      </c>
      <c r="K70" s="164"/>
      <c r="L70" s="164"/>
      <c r="M70" s="164"/>
      <c r="N70" s="164"/>
      <c r="O70" s="164"/>
      <c r="P70" s="164"/>
      <c r="Q70" s="164"/>
      <c r="R70" s="164"/>
    </row>
    <row r="71" spans="1:19" s="5" customFormat="1" ht="26.1" customHeight="1" x14ac:dyDescent="0.25">
      <c r="A71" s="63">
        <v>68</v>
      </c>
      <c r="B71" s="29" t="s">
        <v>615</v>
      </c>
      <c r="C71" s="29" t="s">
        <v>614</v>
      </c>
      <c r="D71" s="33" t="s">
        <v>10</v>
      </c>
      <c r="E71" s="75">
        <v>56</v>
      </c>
      <c r="F71" s="75">
        <v>12</v>
      </c>
      <c r="G71" s="27" t="s">
        <v>95</v>
      </c>
      <c r="H71" s="27" t="s">
        <v>627</v>
      </c>
      <c r="I71" s="45" t="s">
        <v>17</v>
      </c>
      <c r="K71" s="164"/>
      <c r="L71" s="164"/>
      <c r="M71" s="164"/>
      <c r="N71" s="164"/>
      <c r="O71" s="164"/>
      <c r="P71" s="164"/>
      <c r="Q71" s="164"/>
      <c r="R71" s="164"/>
    </row>
    <row r="72" spans="1:19" ht="26.1" customHeight="1" x14ac:dyDescent="0.25">
      <c r="A72" s="63">
        <v>69</v>
      </c>
      <c r="B72" s="29" t="s">
        <v>107</v>
      </c>
      <c r="C72" s="29" t="s">
        <v>106</v>
      </c>
      <c r="D72" s="33" t="s">
        <v>10</v>
      </c>
      <c r="E72" s="75">
        <v>50</v>
      </c>
      <c r="F72" s="75">
        <v>11</v>
      </c>
      <c r="G72" s="27" t="s">
        <v>95</v>
      </c>
      <c r="H72" s="27" t="s">
        <v>124</v>
      </c>
      <c r="I72" s="45" t="s">
        <v>17</v>
      </c>
      <c r="K72" s="5"/>
      <c r="L72" s="5"/>
      <c r="M72" s="73"/>
      <c r="N72" s="73"/>
      <c r="O72" s="30"/>
      <c r="P72" s="74"/>
      <c r="Q72" s="79"/>
    </row>
    <row r="73" spans="1:19" s="5" customFormat="1" ht="24.75" customHeight="1" x14ac:dyDescent="0.25">
      <c r="A73" s="63">
        <v>70</v>
      </c>
      <c r="B73" s="29" t="s">
        <v>304</v>
      </c>
      <c r="C73" s="29" t="s">
        <v>305</v>
      </c>
      <c r="D73" s="33" t="s">
        <v>727</v>
      </c>
      <c r="E73" s="75">
        <v>39</v>
      </c>
      <c r="F73" s="75">
        <v>11</v>
      </c>
      <c r="G73" s="27" t="s">
        <v>95</v>
      </c>
      <c r="H73" s="27" t="s">
        <v>677</v>
      </c>
      <c r="I73" s="57" t="s">
        <v>167</v>
      </c>
      <c r="J73" s="164"/>
      <c r="K73" s="164"/>
      <c r="L73" s="164"/>
      <c r="M73" s="164"/>
      <c r="N73" s="164"/>
      <c r="O73" s="164"/>
      <c r="P73" s="164"/>
      <c r="Q73" s="164"/>
      <c r="R73" s="164"/>
    </row>
    <row r="74" spans="1:19" s="5" customFormat="1" ht="26.1" customHeight="1" x14ac:dyDescent="0.2">
      <c r="A74" s="63">
        <v>71</v>
      </c>
      <c r="B74" s="29" t="s">
        <v>672</v>
      </c>
      <c r="C74" s="29" t="s">
        <v>671</v>
      </c>
      <c r="D74" s="33" t="s">
        <v>10</v>
      </c>
      <c r="E74" s="75">
        <v>32.04</v>
      </c>
      <c r="F74" s="75">
        <v>12</v>
      </c>
      <c r="G74" s="27" t="s">
        <v>95</v>
      </c>
      <c r="H74" s="27" t="s">
        <v>684</v>
      </c>
      <c r="I74" s="57" t="s">
        <v>84</v>
      </c>
    </row>
    <row r="75" spans="1:19" s="5" customFormat="1" ht="26.1" customHeight="1" x14ac:dyDescent="0.2">
      <c r="A75" s="63">
        <v>72</v>
      </c>
      <c r="B75" s="29" t="s">
        <v>674</v>
      </c>
      <c r="C75" s="29" t="s">
        <v>673</v>
      </c>
      <c r="D75" s="33" t="s">
        <v>121</v>
      </c>
      <c r="E75" s="75">
        <v>32.04</v>
      </c>
      <c r="F75" s="75">
        <v>12</v>
      </c>
      <c r="G75" s="27" t="s">
        <v>95</v>
      </c>
      <c r="H75" s="27" t="s">
        <v>685</v>
      </c>
      <c r="I75" s="57" t="s">
        <v>84</v>
      </c>
    </row>
    <row r="76" spans="1:19" s="5" customFormat="1" ht="26.1" customHeight="1" x14ac:dyDescent="0.2">
      <c r="A76" s="63">
        <v>73</v>
      </c>
      <c r="B76" s="29" t="s">
        <v>676</v>
      </c>
      <c r="C76" s="29" t="s">
        <v>675</v>
      </c>
      <c r="D76" s="33" t="s">
        <v>10</v>
      </c>
      <c r="E76" s="75">
        <v>31.92</v>
      </c>
      <c r="F76" s="75">
        <v>12</v>
      </c>
      <c r="G76" s="27" t="s">
        <v>95</v>
      </c>
      <c r="H76" s="27" t="s">
        <v>686</v>
      </c>
      <c r="I76" s="57" t="s">
        <v>84</v>
      </c>
    </row>
    <row r="77" spans="1:19" s="5" customFormat="1" ht="26.1" customHeight="1" x14ac:dyDescent="0.25">
      <c r="B77" s="87"/>
      <c r="C77" s="87"/>
      <c r="D77" s="87"/>
      <c r="E77" s="88"/>
      <c r="F77" s="88"/>
      <c r="G77" s="89"/>
      <c r="J77" s="164"/>
      <c r="K77" s="164"/>
      <c r="L77" s="164"/>
      <c r="M77" s="164"/>
      <c r="N77" s="164"/>
      <c r="O77" s="164"/>
      <c r="P77" s="164"/>
      <c r="Q77" s="164"/>
      <c r="R77" s="164"/>
    </row>
    <row r="78" spans="1:19" s="5" customFormat="1" ht="26.1" customHeight="1" thickBot="1" x14ac:dyDescent="0.3">
      <c r="B78" s="87"/>
      <c r="C78" s="87"/>
      <c r="D78" s="87"/>
      <c r="E78" s="90">
        <f>SUM(E4:E77)</f>
        <v>466761.25999999978</v>
      </c>
      <c r="F78" s="90">
        <f>SUM(F4:F77)</f>
        <v>92175</v>
      </c>
      <c r="H78" s="30"/>
      <c r="J78" s="164"/>
      <c r="K78" s="164"/>
      <c r="L78" s="164"/>
      <c r="M78" s="164"/>
      <c r="N78" s="164"/>
      <c r="O78" s="164"/>
      <c r="P78" s="164"/>
      <c r="Q78" s="164"/>
      <c r="R78" s="164"/>
      <c r="S78" s="164"/>
    </row>
  </sheetData>
  <sortState xmlns:xlrd2="http://schemas.microsoft.com/office/spreadsheetml/2017/richdata2" ref="B4:I76">
    <sortCondition descending="1" ref="E4:E7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845C-31B5-4403-B78F-12055011FE8D}">
  <dimension ref="A1:W78"/>
  <sheetViews>
    <sheetView tabSelected="1" workbookViewId="0">
      <selection activeCell="O4" sqref="O4"/>
    </sheetView>
  </sheetViews>
  <sheetFormatPr defaultRowHeight="15" x14ac:dyDescent="0.25"/>
  <cols>
    <col min="1" max="1" width="9.140625" style="164"/>
    <col min="2" max="2" width="25.28515625" style="164" customWidth="1"/>
    <col min="3" max="3" width="23" style="164" customWidth="1"/>
    <col min="4" max="4" width="9.140625" style="164"/>
    <col min="5" max="5" width="18.28515625" style="164" customWidth="1"/>
    <col min="6" max="6" width="18" style="164" customWidth="1"/>
    <col min="7" max="7" width="9.140625" style="164"/>
    <col min="8" max="8" width="17.5703125" style="164" customWidth="1"/>
    <col min="9" max="9" width="25.28515625" style="164" customWidth="1"/>
    <col min="10" max="10" width="5" style="164" customWidth="1"/>
    <col min="11" max="11" width="7.140625" style="164" customWidth="1"/>
    <col min="12" max="12" width="6.42578125" style="164" customWidth="1"/>
    <col min="13" max="13" width="10.140625" style="164" bestFit="1" customWidth="1"/>
    <col min="14" max="14" width="12.85546875" style="164" customWidth="1"/>
    <col min="15" max="15" width="11.5703125" style="164" bestFit="1" customWidth="1"/>
    <col min="16" max="16" width="11.7109375" style="164" customWidth="1"/>
    <col min="17" max="17" width="22" style="164" bestFit="1" customWidth="1"/>
    <col min="18" max="22" width="9.140625" style="164"/>
    <col min="23" max="23" width="12.140625" style="164" bestFit="1" customWidth="1"/>
    <col min="24" max="16384" width="9.140625" style="164"/>
  </cols>
  <sheetData>
    <row r="1" spans="1:17" s="5" customFormat="1" ht="18" x14ac:dyDescent="0.25">
      <c r="A1" s="1" t="s">
        <v>762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7" s="5" customFormat="1" ht="26.1" customHeight="1" x14ac:dyDescent="0.2">
      <c r="A4" s="63">
        <v>1</v>
      </c>
      <c r="B4" s="29" t="s">
        <v>764</v>
      </c>
      <c r="C4" s="29" t="s">
        <v>763</v>
      </c>
      <c r="D4" s="33" t="s">
        <v>10</v>
      </c>
      <c r="E4" s="75">
        <v>127241.26</v>
      </c>
      <c r="F4" s="75">
        <v>20813</v>
      </c>
      <c r="G4" s="27" t="s">
        <v>15</v>
      </c>
      <c r="H4" s="27" t="s">
        <v>778</v>
      </c>
      <c r="I4" s="57" t="s">
        <v>34</v>
      </c>
    </row>
    <row r="5" spans="1:17" s="5" customFormat="1" ht="26.1" customHeight="1" x14ac:dyDescent="0.2">
      <c r="A5" s="63">
        <v>2</v>
      </c>
      <c r="B5" s="29" t="s">
        <v>765</v>
      </c>
      <c r="C5" s="29" t="s">
        <v>765</v>
      </c>
      <c r="D5" s="33" t="s">
        <v>121</v>
      </c>
      <c r="E5" s="75">
        <v>120791.51</v>
      </c>
      <c r="F5" s="75">
        <v>18732</v>
      </c>
      <c r="G5" s="27" t="s">
        <v>139</v>
      </c>
      <c r="H5" s="27" t="s">
        <v>773</v>
      </c>
      <c r="I5" s="57" t="s">
        <v>84</v>
      </c>
    </row>
    <row r="6" spans="1:17" s="5" customFormat="1" ht="26.1" customHeight="1" x14ac:dyDescent="0.2">
      <c r="A6" s="63">
        <v>3</v>
      </c>
      <c r="B6" s="29" t="s">
        <v>804</v>
      </c>
      <c r="C6" s="29" t="s">
        <v>805</v>
      </c>
      <c r="D6" s="33" t="s">
        <v>42</v>
      </c>
      <c r="E6" s="75">
        <v>34753</v>
      </c>
      <c r="F6" s="75">
        <v>8198</v>
      </c>
      <c r="G6" s="27" t="s">
        <v>139</v>
      </c>
      <c r="H6" s="27" t="s">
        <v>680</v>
      </c>
      <c r="I6" s="57" t="s">
        <v>52</v>
      </c>
    </row>
    <row r="7" spans="1:17" s="5" customFormat="1" ht="26.1" customHeight="1" x14ac:dyDescent="0.2">
      <c r="A7" s="63">
        <v>4</v>
      </c>
      <c r="B7" s="33" t="s">
        <v>811</v>
      </c>
      <c r="C7" s="33" t="s">
        <v>810</v>
      </c>
      <c r="D7" s="33" t="s">
        <v>10</v>
      </c>
      <c r="E7" s="41">
        <v>30401.86</v>
      </c>
      <c r="F7" s="41">
        <v>4849</v>
      </c>
      <c r="G7" s="41">
        <v>16</v>
      </c>
      <c r="H7" s="37" t="s">
        <v>680</v>
      </c>
      <c r="I7" s="53" t="s">
        <v>67</v>
      </c>
    </row>
    <row r="8" spans="1:17" s="5" customFormat="1" ht="26.1" customHeight="1" x14ac:dyDescent="0.2">
      <c r="A8" s="63">
        <v>5</v>
      </c>
      <c r="B8" s="29" t="s">
        <v>782</v>
      </c>
      <c r="C8" s="29" t="s">
        <v>781</v>
      </c>
      <c r="D8" s="166" t="s">
        <v>10</v>
      </c>
      <c r="E8" s="75">
        <v>28165.25</v>
      </c>
      <c r="F8" s="75">
        <v>6127</v>
      </c>
      <c r="G8" s="27" t="s">
        <v>33</v>
      </c>
      <c r="H8" s="27" t="s">
        <v>783</v>
      </c>
      <c r="I8" s="77" t="s">
        <v>599</v>
      </c>
    </row>
    <row r="9" spans="1:17" s="5" customFormat="1" ht="26.1" customHeight="1" x14ac:dyDescent="0.2">
      <c r="A9" s="63">
        <v>6</v>
      </c>
      <c r="B9" s="191" t="s">
        <v>809</v>
      </c>
      <c r="C9" s="50" t="s">
        <v>806</v>
      </c>
      <c r="D9" s="33" t="s">
        <v>10</v>
      </c>
      <c r="E9" s="52">
        <v>27738.68</v>
      </c>
      <c r="F9" s="52">
        <v>5146</v>
      </c>
      <c r="G9" s="52">
        <v>14</v>
      </c>
      <c r="H9" s="32" t="s">
        <v>778</v>
      </c>
      <c r="I9" s="53" t="s">
        <v>67</v>
      </c>
    </row>
    <row r="10" spans="1:17" s="5" customFormat="1" ht="26.1" customHeight="1" x14ac:dyDescent="0.2">
      <c r="A10" s="63">
        <v>7</v>
      </c>
      <c r="B10" s="29" t="s">
        <v>766</v>
      </c>
      <c r="C10" s="29" t="s">
        <v>775</v>
      </c>
      <c r="D10" s="33" t="s">
        <v>776</v>
      </c>
      <c r="E10" s="75">
        <v>22777.75</v>
      </c>
      <c r="F10" s="75">
        <v>5064</v>
      </c>
      <c r="G10" s="27" t="s">
        <v>15</v>
      </c>
      <c r="H10" s="27" t="s">
        <v>774</v>
      </c>
      <c r="I10" s="57" t="s">
        <v>34</v>
      </c>
    </row>
    <row r="11" spans="1:17" s="5" customFormat="1" ht="26.1" customHeight="1" x14ac:dyDescent="0.2">
      <c r="A11" s="63">
        <v>8</v>
      </c>
      <c r="B11" s="29" t="s">
        <v>664</v>
      </c>
      <c r="C11" s="29" t="s">
        <v>663</v>
      </c>
      <c r="D11" s="33" t="s">
        <v>10</v>
      </c>
      <c r="E11" s="75">
        <v>20815.099999999999</v>
      </c>
      <c r="F11" s="75">
        <v>3528</v>
      </c>
      <c r="G11" s="27" t="s">
        <v>15</v>
      </c>
      <c r="H11" s="27" t="s">
        <v>680</v>
      </c>
      <c r="I11" s="57" t="s">
        <v>34</v>
      </c>
    </row>
    <row r="12" spans="1:17" s="5" customFormat="1" ht="26.1" customHeight="1" x14ac:dyDescent="0.25">
      <c r="A12" s="63">
        <v>9</v>
      </c>
      <c r="B12" s="29" t="s">
        <v>797</v>
      </c>
      <c r="C12" s="29" t="s">
        <v>798</v>
      </c>
      <c r="D12" s="33" t="s">
        <v>401</v>
      </c>
      <c r="E12" s="75">
        <v>20396.59</v>
      </c>
      <c r="F12" s="75">
        <v>3535</v>
      </c>
      <c r="G12" s="27" t="s">
        <v>273</v>
      </c>
      <c r="H12" s="27" t="s">
        <v>778</v>
      </c>
      <c r="I12" s="57" t="s">
        <v>591</v>
      </c>
      <c r="K12" s="78"/>
      <c r="L12" s="164"/>
      <c r="M12" s="79"/>
      <c r="N12" s="168"/>
      <c r="O12" s="183"/>
      <c r="P12" s="164"/>
      <c r="Q12" s="164"/>
    </row>
    <row r="13" spans="1:17" s="5" customFormat="1" ht="26.1" customHeight="1" x14ac:dyDescent="0.2">
      <c r="A13" s="63">
        <v>10</v>
      </c>
      <c r="B13" s="29" t="s">
        <v>725</v>
      </c>
      <c r="C13" s="29" t="s">
        <v>726</v>
      </c>
      <c r="D13" s="33" t="s">
        <v>10</v>
      </c>
      <c r="E13" s="75">
        <v>17702</v>
      </c>
      <c r="F13" s="75">
        <v>2875</v>
      </c>
      <c r="G13" s="27" t="s">
        <v>164</v>
      </c>
      <c r="H13" s="27" t="s">
        <v>702</v>
      </c>
      <c r="I13" s="57" t="s">
        <v>52</v>
      </c>
    </row>
    <row r="14" spans="1:17" s="5" customFormat="1" ht="26.1" customHeight="1" x14ac:dyDescent="0.2">
      <c r="A14" s="63">
        <v>11</v>
      </c>
      <c r="B14" s="29" t="s">
        <v>768</v>
      </c>
      <c r="C14" s="29" t="s">
        <v>767</v>
      </c>
      <c r="D14" s="33" t="s">
        <v>10</v>
      </c>
      <c r="E14" s="75">
        <v>16759.96</v>
      </c>
      <c r="F14" s="75">
        <v>3193</v>
      </c>
      <c r="G14" s="27" t="s">
        <v>273</v>
      </c>
      <c r="H14" s="27" t="s">
        <v>777</v>
      </c>
      <c r="I14" s="57" t="s">
        <v>34</v>
      </c>
    </row>
    <row r="15" spans="1:17" s="5" customFormat="1" ht="26.1" customHeight="1" x14ac:dyDescent="0.2">
      <c r="A15" s="63">
        <v>12</v>
      </c>
      <c r="B15" s="191" t="s">
        <v>808</v>
      </c>
      <c r="C15" s="50" t="s">
        <v>807</v>
      </c>
      <c r="D15" s="166" t="s">
        <v>70</v>
      </c>
      <c r="E15" s="52">
        <v>14954.86</v>
      </c>
      <c r="F15" s="52">
        <v>3578</v>
      </c>
      <c r="G15" s="52">
        <v>15</v>
      </c>
      <c r="H15" s="32" t="s">
        <v>778</v>
      </c>
      <c r="I15" s="53" t="s">
        <v>67</v>
      </c>
    </row>
    <row r="16" spans="1:17" s="5" customFormat="1" ht="26.1" customHeight="1" x14ac:dyDescent="0.2">
      <c r="A16" s="63">
        <v>13</v>
      </c>
      <c r="B16" s="29" t="s">
        <v>770</v>
      </c>
      <c r="C16" s="29" t="s">
        <v>769</v>
      </c>
      <c r="D16" s="33" t="s">
        <v>121</v>
      </c>
      <c r="E16" s="75">
        <v>14831.43</v>
      </c>
      <c r="F16" s="75">
        <v>2763</v>
      </c>
      <c r="G16" s="27" t="s">
        <v>164</v>
      </c>
      <c r="H16" s="27" t="s">
        <v>778</v>
      </c>
      <c r="I16" s="57" t="s">
        <v>84</v>
      </c>
    </row>
    <row r="17" spans="1:17" s="5" customFormat="1" ht="26.1" customHeight="1" x14ac:dyDescent="0.2">
      <c r="A17" s="63">
        <v>14</v>
      </c>
      <c r="B17" s="29" t="s">
        <v>785</v>
      </c>
      <c r="C17" s="29" t="s">
        <v>784</v>
      </c>
      <c r="D17" s="166" t="s">
        <v>42</v>
      </c>
      <c r="E17" s="75">
        <v>14380.95</v>
      </c>
      <c r="F17" s="75">
        <v>3514</v>
      </c>
      <c r="G17" s="27" t="s">
        <v>256</v>
      </c>
      <c r="H17" s="27" t="s">
        <v>777</v>
      </c>
      <c r="I17" s="158" t="s">
        <v>214</v>
      </c>
    </row>
    <row r="18" spans="1:17" s="5" customFormat="1" ht="26.1" customHeight="1" x14ac:dyDescent="0.2">
      <c r="A18" s="63">
        <v>15</v>
      </c>
      <c r="B18" s="33" t="s">
        <v>276</v>
      </c>
      <c r="C18" s="33" t="s">
        <v>275</v>
      </c>
      <c r="D18" s="33" t="s">
        <v>10</v>
      </c>
      <c r="E18" s="41">
        <v>13467.32</v>
      </c>
      <c r="F18" s="41">
        <v>2956</v>
      </c>
      <c r="G18" s="41">
        <v>10</v>
      </c>
      <c r="H18" s="37" t="s">
        <v>277</v>
      </c>
      <c r="I18" s="57" t="s">
        <v>12</v>
      </c>
    </row>
    <row r="19" spans="1:17" s="5" customFormat="1" ht="26.1" customHeight="1" x14ac:dyDescent="0.2">
      <c r="A19" s="63">
        <v>16</v>
      </c>
      <c r="B19" s="33" t="s">
        <v>595</v>
      </c>
      <c r="C19" s="33" t="s">
        <v>596</v>
      </c>
      <c r="D19" s="33" t="s">
        <v>597</v>
      </c>
      <c r="E19" s="41">
        <v>12447.22</v>
      </c>
      <c r="F19" s="41">
        <v>2733</v>
      </c>
      <c r="G19" s="41">
        <v>9</v>
      </c>
      <c r="H19" s="37">
        <v>44008</v>
      </c>
      <c r="I19" s="57" t="s">
        <v>598</v>
      </c>
    </row>
    <row r="20" spans="1:17" s="5" customFormat="1" ht="26.1" customHeight="1" x14ac:dyDescent="0.2">
      <c r="A20" s="63">
        <v>17</v>
      </c>
      <c r="B20" s="29" t="s">
        <v>787</v>
      </c>
      <c r="C20" s="29" t="s">
        <v>786</v>
      </c>
      <c r="D20" s="166" t="s">
        <v>10</v>
      </c>
      <c r="E20" s="75">
        <v>12228.18</v>
      </c>
      <c r="F20" s="75">
        <v>2184</v>
      </c>
      <c r="G20" s="27" t="s">
        <v>164</v>
      </c>
      <c r="H20" s="27" t="s">
        <v>773</v>
      </c>
      <c r="I20" s="158" t="s">
        <v>214</v>
      </c>
    </row>
    <row r="21" spans="1:17" s="5" customFormat="1" ht="26.1" customHeight="1" x14ac:dyDescent="0.2">
      <c r="A21" s="63">
        <v>18</v>
      </c>
      <c r="B21" s="29" t="s">
        <v>704</v>
      </c>
      <c r="C21" s="29" t="s">
        <v>705</v>
      </c>
      <c r="D21" s="33" t="s">
        <v>703</v>
      </c>
      <c r="E21" s="75">
        <v>12090.19</v>
      </c>
      <c r="F21" s="75">
        <v>2596</v>
      </c>
      <c r="G21" s="27" t="s">
        <v>256</v>
      </c>
      <c r="H21" s="27" t="s">
        <v>702</v>
      </c>
      <c r="I21" s="57" t="s">
        <v>591</v>
      </c>
    </row>
    <row r="22" spans="1:17" s="5" customFormat="1" ht="26.1" customHeight="1" x14ac:dyDescent="0.25">
      <c r="A22" s="63">
        <v>19</v>
      </c>
      <c r="B22" s="29" t="s">
        <v>720</v>
      </c>
      <c r="C22" s="29" t="s">
        <v>721</v>
      </c>
      <c r="D22" s="33" t="s">
        <v>722</v>
      </c>
      <c r="E22" s="75">
        <v>11703</v>
      </c>
      <c r="F22" s="75">
        <v>2012</v>
      </c>
      <c r="G22" s="27" t="s">
        <v>164</v>
      </c>
      <c r="H22" s="27" t="s">
        <v>702</v>
      </c>
      <c r="I22" s="57" t="s">
        <v>52</v>
      </c>
      <c r="L22" s="169"/>
      <c r="M22" s="164"/>
      <c r="N22" s="78"/>
      <c r="O22" s="31"/>
    </row>
    <row r="23" spans="1:17" s="5" customFormat="1" ht="26.1" customHeight="1" x14ac:dyDescent="0.25">
      <c r="A23" s="63">
        <v>20</v>
      </c>
      <c r="B23" s="29" t="s">
        <v>801</v>
      </c>
      <c r="C23" s="29" t="s">
        <v>802</v>
      </c>
      <c r="D23" s="33" t="s">
        <v>37</v>
      </c>
      <c r="E23" s="75">
        <v>9827</v>
      </c>
      <c r="F23" s="75">
        <v>1779</v>
      </c>
      <c r="G23" s="27" t="s">
        <v>46</v>
      </c>
      <c r="H23" s="27" t="s">
        <v>774</v>
      </c>
      <c r="I23" s="57" t="s">
        <v>52</v>
      </c>
      <c r="K23" s="168"/>
      <c r="L23" s="169"/>
      <c r="M23" s="164"/>
      <c r="N23" s="78"/>
    </row>
    <row r="24" spans="1:17" s="5" customFormat="1" ht="26.1" customHeight="1" x14ac:dyDescent="0.2">
      <c r="A24" s="63">
        <v>21</v>
      </c>
      <c r="B24" s="29" t="s">
        <v>718</v>
      </c>
      <c r="C24" s="29" t="s">
        <v>719</v>
      </c>
      <c r="D24" s="33" t="s">
        <v>230</v>
      </c>
      <c r="E24" s="75">
        <v>9308</v>
      </c>
      <c r="F24" s="75">
        <v>2107</v>
      </c>
      <c r="G24" s="27" t="s">
        <v>33</v>
      </c>
      <c r="H24" s="27" t="s">
        <v>677</v>
      </c>
      <c r="I24" s="57" t="s">
        <v>52</v>
      </c>
    </row>
    <row r="25" spans="1:17" s="168" customFormat="1" ht="26.1" customHeight="1" x14ac:dyDescent="0.25">
      <c r="A25" s="63">
        <v>22</v>
      </c>
      <c r="B25" s="29" t="s">
        <v>831</v>
      </c>
      <c r="C25" s="29" t="s">
        <v>788</v>
      </c>
      <c r="D25" s="166" t="s">
        <v>789</v>
      </c>
      <c r="E25" s="75">
        <v>7721.97</v>
      </c>
      <c r="F25" s="75">
        <v>1308</v>
      </c>
      <c r="G25" s="27" t="s">
        <v>273</v>
      </c>
      <c r="H25" s="27" t="s">
        <v>777</v>
      </c>
      <c r="I25" s="158" t="s">
        <v>214</v>
      </c>
      <c r="J25" s="164"/>
      <c r="K25" s="79"/>
      <c r="L25" s="5"/>
      <c r="M25" s="73"/>
      <c r="N25" s="30"/>
      <c r="O25" s="79"/>
      <c r="P25" s="164"/>
      <c r="Q25" s="74"/>
    </row>
    <row r="26" spans="1:17" s="168" customFormat="1" ht="26.1" customHeight="1" x14ac:dyDescent="0.25">
      <c r="A26" s="63">
        <v>23</v>
      </c>
      <c r="B26" s="29" t="s">
        <v>815</v>
      </c>
      <c r="C26" s="29" t="s">
        <v>816</v>
      </c>
      <c r="D26" s="33" t="s">
        <v>703</v>
      </c>
      <c r="E26" s="75">
        <v>7366.61</v>
      </c>
      <c r="F26" s="75">
        <v>1285</v>
      </c>
      <c r="G26" s="27" t="s">
        <v>33</v>
      </c>
      <c r="H26" s="27" t="s">
        <v>777</v>
      </c>
      <c r="I26" s="57" t="s">
        <v>817</v>
      </c>
      <c r="J26" s="164"/>
      <c r="K26" s="79"/>
      <c r="L26" s="5"/>
      <c r="M26" s="73"/>
      <c r="N26" s="30"/>
      <c r="O26" s="79"/>
      <c r="P26" s="164"/>
      <c r="Q26" s="74"/>
    </row>
    <row r="27" spans="1:17" s="5" customFormat="1" ht="26.1" customHeight="1" x14ac:dyDescent="0.2">
      <c r="A27" s="63">
        <v>24</v>
      </c>
      <c r="B27" s="29" t="s">
        <v>813</v>
      </c>
      <c r="C27" s="29" t="s">
        <v>813</v>
      </c>
      <c r="D27" s="33" t="s">
        <v>26</v>
      </c>
      <c r="E27" s="75">
        <v>6158.1</v>
      </c>
      <c r="F27" s="75">
        <v>1110</v>
      </c>
      <c r="G27" s="27" t="s">
        <v>163</v>
      </c>
      <c r="H27" s="27" t="s">
        <v>773</v>
      </c>
      <c r="I27" s="57" t="s">
        <v>814</v>
      </c>
      <c r="L27" s="168"/>
      <c r="M27" s="168"/>
      <c r="N27" s="168"/>
      <c r="Q27" s="168"/>
    </row>
    <row r="28" spans="1:17" s="5" customFormat="1" ht="26.1" customHeight="1" x14ac:dyDescent="0.2">
      <c r="A28" s="63">
        <v>25</v>
      </c>
      <c r="B28" s="29" t="s">
        <v>803</v>
      </c>
      <c r="C28" s="29" t="s">
        <v>803</v>
      </c>
      <c r="D28" s="33" t="s">
        <v>10</v>
      </c>
      <c r="E28" s="75">
        <v>6014</v>
      </c>
      <c r="F28" s="75">
        <v>1284</v>
      </c>
      <c r="G28" s="27" t="s">
        <v>15</v>
      </c>
      <c r="H28" s="27" t="s">
        <v>774</v>
      </c>
      <c r="I28" s="57" t="s">
        <v>52</v>
      </c>
    </row>
    <row r="29" spans="1:17" s="5" customFormat="1" ht="26.1" customHeight="1" x14ac:dyDescent="0.2">
      <c r="A29" s="63">
        <v>26</v>
      </c>
      <c r="B29" s="29" t="s">
        <v>791</v>
      </c>
      <c r="C29" s="29" t="s">
        <v>790</v>
      </c>
      <c r="D29" s="166" t="s">
        <v>232</v>
      </c>
      <c r="E29" s="75">
        <v>4922.8999999999996</v>
      </c>
      <c r="F29" s="75">
        <v>848</v>
      </c>
      <c r="G29" s="27" t="s">
        <v>164</v>
      </c>
      <c r="H29" s="27" t="s">
        <v>778</v>
      </c>
      <c r="I29" s="158" t="s">
        <v>214</v>
      </c>
    </row>
    <row r="30" spans="1:17" s="5" customFormat="1" ht="26.1" customHeight="1" x14ac:dyDescent="0.2">
      <c r="A30" s="63">
        <v>27</v>
      </c>
      <c r="B30" s="33" t="s">
        <v>650</v>
      </c>
      <c r="C30" s="33" t="s">
        <v>650</v>
      </c>
      <c r="D30" s="33" t="s">
        <v>26</v>
      </c>
      <c r="E30" s="41">
        <v>4849.26</v>
      </c>
      <c r="F30" s="41">
        <v>849</v>
      </c>
      <c r="G30" s="41">
        <v>6</v>
      </c>
      <c r="H30" s="27" t="s">
        <v>625</v>
      </c>
      <c r="I30" s="57" t="s">
        <v>651</v>
      </c>
    </row>
    <row r="31" spans="1:17" s="5" customFormat="1" ht="26.1" customHeight="1" x14ac:dyDescent="0.2">
      <c r="A31" s="63">
        <v>28</v>
      </c>
      <c r="B31" s="29" t="s">
        <v>660</v>
      </c>
      <c r="C31" s="29" t="s">
        <v>678</v>
      </c>
      <c r="D31" s="33" t="s">
        <v>88</v>
      </c>
      <c r="E31" s="75">
        <v>3763.39</v>
      </c>
      <c r="F31" s="75">
        <v>805</v>
      </c>
      <c r="G31" s="27" t="s">
        <v>267</v>
      </c>
      <c r="H31" s="27" t="s">
        <v>679</v>
      </c>
      <c r="I31" s="57" t="s">
        <v>34</v>
      </c>
    </row>
    <row r="32" spans="1:17" s="5" customFormat="1" ht="26.1" customHeight="1" x14ac:dyDescent="0.2">
      <c r="A32" s="63">
        <v>29</v>
      </c>
      <c r="B32" s="29" t="s">
        <v>640</v>
      </c>
      <c r="C32" s="29" t="s">
        <v>639</v>
      </c>
      <c r="D32" s="33" t="s">
        <v>10</v>
      </c>
      <c r="E32" s="75">
        <v>3434</v>
      </c>
      <c r="F32" s="75">
        <v>472</v>
      </c>
      <c r="G32" s="27" t="s">
        <v>91</v>
      </c>
      <c r="H32" s="27" t="s">
        <v>625</v>
      </c>
      <c r="I32" s="57" t="s">
        <v>52</v>
      </c>
      <c r="L32" s="168"/>
      <c r="M32" s="168"/>
      <c r="N32" s="168"/>
      <c r="O32" s="168"/>
      <c r="P32" s="168"/>
      <c r="Q32" s="168"/>
    </row>
    <row r="33" spans="1:23" ht="26.1" customHeight="1" x14ac:dyDescent="0.25">
      <c r="A33" s="63">
        <v>30</v>
      </c>
      <c r="B33" s="33" t="s">
        <v>642</v>
      </c>
      <c r="C33" s="33" t="s">
        <v>641</v>
      </c>
      <c r="D33" s="33" t="s">
        <v>37</v>
      </c>
      <c r="E33" s="41">
        <v>3123</v>
      </c>
      <c r="F33" s="41">
        <v>498</v>
      </c>
      <c r="G33" s="41">
        <v>2</v>
      </c>
      <c r="H33" s="27" t="s">
        <v>625</v>
      </c>
      <c r="I33" s="57" t="s">
        <v>52</v>
      </c>
      <c r="K33" s="54"/>
      <c r="M33" s="81"/>
      <c r="N33" s="81"/>
      <c r="O33" s="30"/>
      <c r="P33" s="74"/>
      <c r="Q33" s="74"/>
    </row>
    <row r="34" spans="1:23" ht="26.1" customHeight="1" x14ac:dyDescent="0.25">
      <c r="A34" s="63">
        <v>31</v>
      </c>
      <c r="B34" s="29" t="s">
        <v>665</v>
      </c>
      <c r="C34" s="29" t="s">
        <v>681</v>
      </c>
      <c r="D34" s="33" t="s">
        <v>37</v>
      </c>
      <c r="E34" s="75">
        <v>2767.95</v>
      </c>
      <c r="F34" s="75">
        <v>463</v>
      </c>
      <c r="G34" s="27" t="s">
        <v>164</v>
      </c>
      <c r="H34" s="27" t="s">
        <v>680</v>
      </c>
      <c r="I34" s="57" t="s">
        <v>34</v>
      </c>
      <c r="N34" s="81"/>
      <c r="O34" s="30"/>
      <c r="P34" s="74"/>
      <c r="Q34" s="73"/>
    </row>
    <row r="35" spans="1:23" ht="26.1" customHeight="1" x14ac:dyDescent="0.25">
      <c r="A35" s="63">
        <v>32</v>
      </c>
      <c r="B35" s="29" t="s">
        <v>825</v>
      </c>
      <c r="C35" s="29" t="s">
        <v>824</v>
      </c>
      <c r="D35" s="33" t="s">
        <v>70</v>
      </c>
      <c r="E35" s="75">
        <v>1903.17</v>
      </c>
      <c r="F35" s="75">
        <v>382</v>
      </c>
      <c r="G35" s="27" t="s">
        <v>91</v>
      </c>
      <c r="H35" s="27" t="s">
        <v>778</v>
      </c>
      <c r="I35" s="57" t="s">
        <v>817</v>
      </c>
      <c r="O35" s="81"/>
      <c r="P35" s="79"/>
      <c r="Q35" s="73"/>
    </row>
    <row r="36" spans="1:23" ht="26.1" customHeight="1" x14ac:dyDescent="0.25">
      <c r="A36" s="63">
        <v>33</v>
      </c>
      <c r="B36" s="29" t="s">
        <v>829</v>
      </c>
      <c r="C36" s="29" t="s">
        <v>828</v>
      </c>
      <c r="D36" s="33" t="s">
        <v>830</v>
      </c>
      <c r="E36" s="75">
        <v>1903</v>
      </c>
      <c r="F36" s="75">
        <v>437</v>
      </c>
      <c r="G36" s="27" t="s">
        <v>267</v>
      </c>
      <c r="H36" s="27" t="s">
        <v>773</v>
      </c>
      <c r="I36" s="57" t="s">
        <v>292</v>
      </c>
    </row>
    <row r="37" spans="1:23" s="168" customFormat="1" ht="26.1" customHeight="1" x14ac:dyDescent="0.25">
      <c r="A37" s="63">
        <v>34</v>
      </c>
      <c r="B37" s="29" t="s">
        <v>793</v>
      </c>
      <c r="C37" s="29" t="s">
        <v>792</v>
      </c>
      <c r="D37" s="166" t="s">
        <v>10</v>
      </c>
      <c r="E37" s="75">
        <v>1899.5</v>
      </c>
      <c r="F37" s="75">
        <v>304</v>
      </c>
      <c r="G37" s="27" t="s">
        <v>46</v>
      </c>
      <c r="H37" s="27" t="s">
        <v>773</v>
      </c>
      <c r="I37" s="158" t="s">
        <v>214</v>
      </c>
      <c r="J37" s="164"/>
      <c r="K37" s="164"/>
      <c r="L37" s="164"/>
      <c r="M37" s="164"/>
      <c r="N37" s="164"/>
      <c r="Q37" s="164"/>
    </row>
    <row r="38" spans="1:23" s="5" customFormat="1" ht="26.1" customHeight="1" x14ac:dyDescent="0.2">
      <c r="A38" s="63">
        <v>35</v>
      </c>
      <c r="B38" s="29" t="s">
        <v>827</v>
      </c>
      <c r="C38" s="29" t="s">
        <v>826</v>
      </c>
      <c r="D38" s="33" t="s">
        <v>232</v>
      </c>
      <c r="E38" s="75">
        <v>1725</v>
      </c>
      <c r="F38" s="75">
        <v>334</v>
      </c>
      <c r="G38" s="27" t="s">
        <v>267</v>
      </c>
      <c r="H38" s="27" t="s">
        <v>774</v>
      </c>
      <c r="I38" s="57" t="s">
        <v>153</v>
      </c>
      <c r="P38" s="73"/>
      <c r="R38" s="74"/>
    </row>
    <row r="39" spans="1:23" s="5" customFormat="1" ht="26.1" customHeight="1" x14ac:dyDescent="0.25">
      <c r="A39" s="63">
        <v>36</v>
      </c>
      <c r="B39" s="29" t="s">
        <v>723</v>
      </c>
      <c r="C39" s="29" t="s">
        <v>724</v>
      </c>
      <c r="D39" s="33" t="s">
        <v>37</v>
      </c>
      <c r="E39" s="75">
        <v>1301</v>
      </c>
      <c r="F39" s="75">
        <v>203</v>
      </c>
      <c r="G39" s="27" t="s">
        <v>91</v>
      </c>
      <c r="H39" s="27" t="s">
        <v>689</v>
      </c>
      <c r="I39" s="57" t="s">
        <v>52</v>
      </c>
      <c r="J39" s="164"/>
      <c r="K39" s="164"/>
    </row>
    <row r="40" spans="1:23" s="5" customFormat="1" ht="26.1" customHeight="1" x14ac:dyDescent="0.25">
      <c r="A40" s="63">
        <v>37</v>
      </c>
      <c r="B40" s="29" t="s">
        <v>708</v>
      </c>
      <c r="C40" s="178" t="s">
        <v>709</v>
      </c>
      <c r="D40" s="33" t="s">
        <v>232</v>
      </c>
      <c r="E40" s="75">
        <v>1205.92</v>
      </c>
      <c r="F40" s="75">
        <v>254</v>
      </c>
      <c r="G40" s="27" t="s">
        <v>85</v>
      </c>
      <c r="H40" s="27" t="s">
        <v>679</v>
      </c>
      <c r="I40" s="38" t="s">
        <v>591</v>
      </c>
      <c r="K40" s="164"/>
    </row>
    <row r="41" spans="1:23" ht="26.1" customHeight="1" x14ac:dyDescent="0.25">
      <c r="A41" s="63">
        <v>38</v>
      </c>
      <c r="B41" s="33" t="s">
        <v>794</v>
      </c>
      <c r="C41" s="33" t="s">
        <v>795</v>
      </c>
      <c r="D41" s="33" t="s">
        <v>10</v>
      </c>
      <c r="E41" s="41">
        <v>1184.26</v>
      </c>
      <c r="F41" s="41">
        <v>246</v>
      </c>
      <c r="G41" s="41">
        <v>6</v>
      </c>
      <c r="H41" s="37" t="s">
        <v>796</v>
      </c>
      <c r="I41" s="38" t="s">
        <v>12</v>
      </c>
      <c r="L41" s="5"/>
      <c r="M41" s="5"/>
      <c r="N41" s="5"/>
      <c r="O41" s="5"/>
      <c r="P41" s="5"/>
      <c r="Q41" s="5"/>
    </row>
    <row r="42" spans="1:23" ht="26.1" customHeight="1" x14ac:dyDescent="0.25">
      <c r="A42" s="63">
        <v>39</v>
      </c>
      <c r="B42" s="29" t="s">
        <v>620</v>
      </c>
      <c r="C42" s="29" t="s">
        <v>629</v>
      </c>
      <c r="D42" s="33" t="s">
        <v>630</v>
      </c>
      <c r="E42" s="75">
        <v>1183.5999999999999</v>
      </c>
      <c r="F42" s="75">
        <v>578</v>
      </c>
      <c r="G42" s="27" t="s">
        <v>272</v>
      </c>
      <c r="H42" s="27" t="s">
        <v>571</v>
      </c>
      <c r="I42" s="125" t="s">
        <v>17</v>
      </c>
      <c r="L42" s="5"/>
      <c r="M42" s="5"/>
      <c r="N42" s="5"/>
      <c r="O42" s="5"/>
      <c r="P42" s="5"/>
      <c r="Q42" s="5"/>
    </row>
    <row r="43" spans="1:23" ht="26.1" customHeight="1" x14ac:dyDescent="0.25">
      <c r="A43" s="63">
        <v>40</v>
      </c>
      <c r="B43" s="166" t="s">
        <v>603</v>
      </c>
      <c r="C43" s="166" t="s">
        <v>604</v>
      </c>
      <c r="D43" s="166" t="s">
        <v>10</v>
      </c>
      <c r="E43" s="55">
        <v>1140</v>
      </c>
      <c r="F43" s="55">
        <v>575</v>
      </c>
      <c r="G43" s="56">
        <v>5</v>
      </c>
      <c r="H43" s="167">
        <v>42916</v>
      </c>
      <c r="I43" s="77" t="s">
        <v>599</v>
      </c>
      <c r="L43" s="5"/>
      <c r="M43" s="5"/>
      <c r="N43" s="5"/>
      <c r="O43" s="5"/>
      <c r="P43" s="5"/>
      <c r="Q43" s="5"/>
    </row>
    <row r="44" spans="1:23" ht="26.1" customHeight="1" x14ac:dyDescent="0.25">
      <c r="A44" s="63">
        <v>41</v>
      </c>
      <c r="B44" s="29" t="s">
        <v>662</v>
      </c>
      <c r="C44" s="29" t="s">
        <v>661</v>
      </c>
      <c r="D44" s="33" t="s">
        <v>232</v>
      </c>
      <c r="E44" s="75">
        <v>1131.2</v>
      </c>
      <c r="F44" s="75">
        <v>202</v>
      </c>
      <c r="G44" s="27" t="s">
        <v>128</v>
      </c>
      <c r="H44" s="27" t="s">
        <v>677</v>
      </c>
      <c r="I44" s="38" t="s">
        <v>34</v>
      </c>
      <c r="L44" s="5"/>
      <c r="M44" s="5"/>
      <c r="N44" s="5"/>
      <c r="O44" s="5"/>
      <c r="P44" s="5"/>
      <c r="Q44" s="5"/>
    </row>
    <row r="45" spans="1:23" ht="26.1" customHeight="1" x14ac:dyDescent="0.25">
      <c r="A45" s="63">
        <v>42</v>
      </c>
      <c r="B45" s="29" t="s">
        <v>758</v>
      </c>
      <c r="C45" s="29" t="s">
        <v>757</v>
      </c>
      <c r="D45" s="33" t="s">
        <v>760</v>
      </c>
      <c r="E45" s="75">
        <v>1079.9100000000001</v>
      </c>
      <c r="F45" s="75">
        <v>221</v>
      </c>
      <c r="G45" s="27" t="s">
        <v>128</v>
      </c>
      <c r="H45" s="27" t="s">
        <v>677</v>
      </c>
      <c r="I45" s="38" t="s">
        <v>759</v>
      </c>
      <c r="L45" s="5"/>
      <c r="M45" s="5"/>
      <c r="N45" s="5"/>
      <c r="O45" s="5"/>
      <c r="P45" s="5"/>
      <c r="Q45" s="5"/>
      <c r="R45" s="5"/>
    </row>
    <row r="46" spans="1:23" s="5" customFormat="1" ht="26.1" customHeight="1" x14ac:dyDescent="0.25">
      <c r="A46" s="63">
        <v>43</v>
      </c>
      <c r="B46" s="33" t="s">
        <v>8</v>
      </c>
      <c r="C46" s="33" t="s">
        <v>9</v>
      </c>
      <c r="D46" s="33" t="s">
        <v>10</v>
      </c>
      <c r="E46" s="75">
        <v>1075.8599999999999</v>
      </c>
      <c r="F46" s="75">
        <v>226</v>
      </c>
      <c r="G46" s="41">
        <v>6</v>
      </c>
      <c r="H46" s="37" t="s">
        <v>11</v>
      </c>
      <c r="I46" s="57" t="s">
        <v>12</v>
      </c>
      <c r="K46" s="164"/>
      <c r="R46" s="168"/>
      <c r="W46" s="177"/>
    </row>
    <row r="47" spans="1:23" s="5" customFormat="1" ht="26.1" customHeight="1" x14ac:dyDescent="0.2">
      <c r="A47" s="63">
        <v>44</v>
      </c>
      <c r="B47" s="33" t="s">
        <v>799</v>
      </c>
      <c r="C47" s="33" t="s">
        <v>800</v>
      </c>
      <c r="D47" s="33" t="s">
        <v>232</v>
      </c>
      <c r="E47" s="41">
        <v>1019.64</v>
      </c>
      <c r="F47" s="41">
        <v>208</v>
      </c>
      <c r="G47" s="41">
        <v>8</v>
      </c>
      <c r="H47" s="27" t="s">
        <v>774</v>
      </c>
      <c r="I47" s="57" t="s">
        <v>591</v>
      </c>
      <c r="W47" s="177"/>
    </row>
    <row r="48" spans="1:23" s="5" customFormat="1" ht="26.1" customHeight="1" x14ac:dyDescent="0.25">
      <c r="A48" s="63">
        <v>45</v>
      </c>
      <c r="B48" s="29" t="s">
        <v>116</v>
      </c>
      <c r="C48" s="29" t="s">
        <v>115</v>
      </c>
      <c r="D48" s="33" t="s">
        <v>127</v>
      </c>
      <c r="E48" s="75">
        <v>979.7</v>
      </c>
      <c r="F48" s="75">
        <v>528</v>
      </c>
      <c r="G48" s="27" t="s">
        <v>85</v>
      </c>
      <c r="H48" s="27" t="s">
        <v>125</v>
      </c>
      <c r="I48" s="57" t="s">
        <v>34</v>
      </c>
      <c r="L48" s="164"/>
      <c r="M48" s="164"/>
      <c r="N48" s="164"/>
      <c r="Q48" s="164"/>
      <c r="R48" s="168"/>
      <c r="W48" s="177"/>
    </row>
    <row r="49" spans="1:23" s="5" customFormat="1" ht="26.1" customHeight="1" x14ac:dyDescent="0.25">
      <c r="A49" s="63">
        <v>46</v>
      </c>
      <c r="B49" s="29" t="s">
        <v>247</v>
      </c>
      <c r="C49" s="29" t="s">
        <v>248</v>
      </c>
      <c r="D49" s="33" t="s">
        <v>249</v>
      </c>
      <c r="E49" s="75">
        <v>850</v>
      </c>
      <c r="F49" s="75">
        <v>339</v>
      </c>
      <c r="G49" s="27" t="s">
        <v>95</v>
      </c>
      <c r="H49" s="27" t="s">
        <v>208</v>
      </c>
      <c r="I49" s="57" t="s">
        <v>52</v>
      </c>
      <c r="M49" s="73"/>
      <c r="N49" s="30"/>
      <c r="O49" s="79"/>
      <c r="P49" s="164"/>
      <c r="Q49" s="74"/>
      <c r="R49" s="168"/>
      <c r="W49" s="177"/>
    </row>
    <row r="50" spans="1:23" s="5" customFormat="1" ht="26.1" customHeight="1" x14ac:dyDescent="0.25">
      <c r="A50" s="63">
        <v>47</v>
      </c>
      <c r="B50" s="33" t="s">
        <v>68</v>
      </c>
      <c r="C50" s="33" t="s">
        <v>69</v>
      </c>
      <c r="D50" s="33" t="s">
        <v>70</v>
      </c>
      <c r="E50" s="41">
        <v>726</v>
      </c>
      <c r="F50" s="41">
        <v>91</v>
      </c>
      <c r="G50" s="41">
        <v>1</v>
      </c>
      <c r="H50" s="37" t="s">
        <v>16</v>
      </c>
      <c r="I50" s="45" t="s">
        <v>67</v>
      </c>
      <c r="L50" s="164"/>
      <c r="M50" s="164"/>
      <c r="N50" s="164"/>
      <c r="Q50" s="164"/>
      <c r="R50" s="168"/>
      <c r="W50" s="177"/>
    </row>
    <row r="51" spans="1:23" s="5" customFormat="1" ht="26.1" customHeight="1" x14ac:dyDescent="0.25">
      <c r="A51" s="63">
        <v>48</v>
      </c>
      <c r="B51" s="29" t="s">
        <v>710</v>
      </c>
      <c r="C51" s="29" t="s">
        <v>711</v>
      </c>
      <c r="D51" s="33" t="s">
        <v>37</v>
      </c>
      <c r="E51" s="75">
        <v>704.61</v>
      </c>
      <c r="F51" s="75">
        <v>118</v>
      </c>
      <c r="G51" s="27" t="s">
        <v>85</v>
      </c>
      <c r="H51" s="27" t="s">
        <v>679</v>
      </c>
      <c r="I51" s="57" t="s">
        <v>591</v>
      </c>
      <c r="L51" s="164"/>
      <c r="M51" s="164"/>
      <c r="N51" s="164"/>
      <c r="Q51" s="164"/>
      <c r="R51" s="168"/>
      <c r="W51" s="177"/>
    </row>
    <row r="52" spans="1:23" s="5" customFormat="1" ht="26.1" customHeight="1" x14ac:dyDescent="0.25">
      <c r="A52" s="63">
        <v>49</v>
      </c>
      <c r="B52" s="29" t="s">
        <v>819</v>
      </c>
      <c r="C52" s="29" t="s">
        <v>818</v>
      </c>
      <c r="D52" s="33" t="s">
        <v>820</v>
      </c>
      <c r="E52" s="75">
        <v>695.5</v>
      </c>
      <c r="F52" s="75">
        <v>166</v>
      </c>
      <c r="G52" s="27" t="s">
        <v>272</v>
      </c>
      <c r="H52" s="27" t="s">
        <v>680</v>
      </c>
      <c r="I52" s="57" t="s">
        <v>350</v>
      </c>
      <c r="L52" s="164"/>
      <c r="M52" s="164"/>
      <c r="N52" s="164"/>
      <c r="Q52" s="164"/>
      <c r="R52" s="168"/>
      <c r="W52" s="177"/>
    </row>
    <row r="53" spans="1:23" s="5" customFormat="1" ht="26.1" customHeight="1" x14ac:dyDescent="0.25">
      <c r="A53" s="63">
        <v>50</v>
      </c>
      <c r="B53" s="29" t="s">
        <v>613</v>
      </c>
      <c r="C53" s="29" t="s">
        <v>612</v>
      </c>
      <c r="D53" s="33" t="s">
        <v>10</v>
      </c>
      <c r="E53" s="75">
        <v>644</v>
      </c>
      <c r="F53" s="75">
        <v>122</v>
      </c>
      <c r="G53" s="27" t="s">
        <v>95</v>
      </c>
      <c r="H53" s="27" t="s">
        <v>626</v>
      </c>
      <c r="I53" s="57" t="s">
        <v>84</v>
      </c>
      <c r="L53" s="164"/>
      <c r="M53" s="164"/>
      <c r="N53" s="164"/>
      <c r="Q53" s="164"/>
      <c r="R53" s="168"/>
      <c r="W53" s="177"/>
    </row>
    <row r="54" spans="1:23" s="5" customFormat="1" ht="26.1" customHeight="1" x14ac:dyDescent="0.25">
      <c r="A54" s="63">
        <v>51</v>
      </c>
      <c r="B54" s="166" t="s">
        <v>696</v>
      </c>
      <c r="C54" s="166" t="s">
        <v>695</v>
      </c>
      <c r="D54" s="166" t="s">
        <v>10</v>
      </c>
      <c r="E54" s="55">
        <v>538</v>
      </c>
      <c r="F54" s="55">
        <v>269</v>
      </c>
      <c r="G54" s="56">
        <v>4</v>
      </c>
      <c r="H54" s="167" t="s">
        <v>698</v>
      </c>
      <c r="I54" s="77" t="s">
        <v>599</v>
      </c>
      <c r="L54" s="164"/>
      <c r="M54" s="164"/>
      <c r="N54" s="164"/>
      <c r="Q54" s="164"/>
      <c r="R54" s="168"/>
      <c r="W54" s="177"/>
    </row>
    <row r="55" spans="1:23" s="5" customFormat="1" ht="26.1" customHeight="1" x14ac:dyDescent="0.25">
      <c r="A55" s="63">
        <v>52</v>
      </c>
      <c r="B55" s="50" t="s">
        <v>293</v>
      </c>
      <c r="C55" s="50" t="s">
        <v>294</v>
      </c>
      <c r="D55" s="166" t="s">
        <v>295</v>
      </c>
      <c r="E55" s="52">
        <v>377.55</v>
      </c>
      <c r="F55" s="52">
        <v>26</v>
      </c>
      <c r="G55" s="52">
        <v>1</v>
      </c>
      <c r="H55" s="32" t="s">
        <v>277</v>
      </c>
      <c r="I55" s="68" t="s">
        <v>44</v>
      </c>
      <c r="L55" s="164"/>
      <c r="M55" s="164"/>
      <c r="N55" s="164"/>
      <c r="Q55" s="164"/>
      <c r="R55" s="168"/>
      <c r="W55" s="177"/>
    </row>
    <row r="56" spans="1:23" s="5" customFormat="1" ht="26.1" customHeight="1" x14ac:dyDescent="0.25">
      <c r="A56" s="63">
        <v>53</v>
      </c>
      <c r="B56" s="50" t="s">
        <v>220</v>
      </c>
      <c r="C56" s="50" t="s">
        <v>217</v>
      </c>
      <c r="D56" s="166" t="s">
        <v>223</v>
      </c>
      <c r="E56" s="52">
        <v>356.5</v>
      </c>
      <c r="F56" s="52">
        <v>184</v>
      </c>
      <c r="G56" s="52">
        <v>4</v>
      </c>
      <c r="H56" s="32" t="s">
        <v>192</v>
      </c>
      <c r="I56" s="53" t="s">
        <v>67</v>
      </c>
      <c r="L56" s="164"/>
      <c r="M56" s="164"/>
      <c r="N56" s="164"/>
      <c r="Q56" s="164"/>
      <c r="R56" s="168"/>
      <c r="W56" s="177"/>
    </row>
    <row r="57" spans="1:23" s="5" customFormat="1" ht="26.1" customHeight="1" x14ac:dyDescent="0.25">
      <c r="A57" s="63">
        <v>54</v>
      </c>
      <c r="B57" s="33" t="s">
        <v>150</v>
      </c>
      <c r="C57" s="33" t="s">
        <v>149</v>
      </c>
      <c r="D57" s="33" t="s">
        <v>37</v>
      </c>
      <c r="E57" s="75">
        <v>356</v>
      </c>
      <c r="F57" s="75">
        <v>171</v>
      </c>
      <c r="G57" s="41">
        <v>1</v>
      </c>
      <c r="H57" s="37" t="s">
        <v>124</v>
      </c>
      <c r="I57" s="57" t="s">
        <v>52</v>
      </c>
      <c r="L57" s="164"/>
      <c r="M57" s="164"/>
      <c r="N57" s="164"/>
      <c r="Q57" s="164"/>
      <c r="R57" s="168"/>
      <c r="W57" s="177"/>
    </row>
    <row r="58" spans="1:23" s="5" customFormat="1" ht="26.1" customHeight="1" x14ac:dyDescent="0.25">
      <c r="A58" s="63">
        <v>55</v>
      </c>
      <c r="B58" s="29" t="s">
        <v>821</v>
      </c>
      <c r="C58" s="29" t="s">
        <v>822</v>
      </c>
      <c r="D58" s="33" t="s">
        <v>823</v>
      </c>
      <c r="E58" s="75">
        <v>307</v>
      </c>
      <c r="F58" s="75">
        <v>70</v>
      </c>
      <c r="G58" s="27" t="s">
        <v>237</v>
      </c>
      <c r="H58" s="27" t="s">
        <v>774</v>
      </c>
      <c r="I58" s="57" t="s">
        <v>350</v>
      </c>
      <c r="L58" s="164"/>
      <c r="M58" s="164"/>
      <c r="N58" s="164"/>
      <c r="Q58" s="164"/>
      <c r="R58" s="168"/>
      <c r="W58" s="177"/>
    </row>
    <row r="59" spans="1:23" s="5" customFormat="1" ht="26.1" customHeight="1" x14ac:dyDescent="0.25">
      <c r="A59" s="63">
        <v>56</v>
      </c>
      <c r="B59" s="33" t="s">
        <v>399</v>
      </c>
      <c r="C59" s="33" t="s">
        <v>400</v>
      </c>
      <c r="D59" s="33" t="s">
        <v>401</v>
      </c>
      <c r="E59" s="41">
        <v>247.86</v>
      </c>
      <c r="F59" s="41">
        <v>64</v>
      </c>
      <c r="G59" s="27" t="s">
        <v>237</v>
      </c>
      <c r="H59" s="27" t="s">
        <v>647</v>
      </c>
      <c r="I59" s="57" t="s">
        <v>167</v>
      </c>
      <c r="K59" s="164"/>
      <c r="P59" s="73"/>
      <c r="S59" s="74"/>
      <c r="T59" s="168"/>
    </row>
    <row r="60" spans="1:23" s="5" customFormat="1" ht="26.1" customHeight="1" x14ac:dyDescent="0.25">
      <c r="A60" s="63">
        <v>57</v>
      </c>
      <c r="B60" s="166" t="s">
        <v>697</v>
      </c>
      <c r="C60" s="166" t="s">
        <v>694</v>
      </c>
      <c r="D60" s="166" t="s">
        <v>10</v>
      </c>
      <c r="E60" s="55">
        <v>235.5</v>
      </c>
      <c r="F60" s="55">
        <v>129</v>
      </c>
      <c r="G60" s="56">
        <v>2</v>
      </c>
      <c r="H60" s="167" t="s">
        <v>213</v>
      </c>
      <c r="I60" s="77" t="s">
        <v>599</v>
      </c>
      <c r="L60" s="164"/>
      <c r="M60" s="164"/>
      <c r="N60" s="164"/>
      <c r="O60" s="164"/>
      <c r="P60" s="78"/>
      <c r="Q60" s="164"/>
      <c r="R60" s="30"/>
      <c r="S60" s="74"/>
      <c r="T60" s="164"/>
    </row>
    <row r="61" spans="1:23" s="5" customFormat="1" ht="26.1" customHeight="1" x14ac:dyDescent="0.25">
      <c r="A61" s="63">
        <v>58</v>
      </c>
      <c r="B61" s="29" t="s">
        <v>699</v>
      </c>
      <c r="C61" s="29" t="s">
        <v>700</v>
      </c>
      <c r="D61" s="33" t="s">
        <v>701</v>
      </c>
      <c r="E61" s="75">
        <v>210.8</v>
      </c>
      <c r="F61" s="75">
        <v>45</v>
      </c>
      <c r="G61" s="27" t="s">
        <v>85</v>
      </c>
      <c r="H61" s="27" t="s">
        <v>702</v>
      </c>
      <c r="I61" s="57" t="s">
        <v>591</v>
      </c>
      <c r="K61" s="164"/>
      <c r="L61" s="164"/>
      <c r="M61" s="164"/>
      <c r="N61" s="164"/>
      <c r="O61" s="164"/>
      <c r="P61" s="78"/>
      <c r="Q61" s="164"/>
      <c r="R61" s="30"/>
      <c r="S61" s="74"/>
    </row>
    <row r="62" spans="1:23" s="5" customFormat="1" ht="26.1" customHeight="1" x14ac:dyDescent="0.25">
      <c r="A62" s="63">
        <v>59</v>
      </c>
      <c r="B62" s="29" t="s">
        <v>103</v>
      </c>
      <c r="C62" s="29" t="s">
        <v>103</v>
      </c>
      <c r="D62" s="33" t="s">
        <v>26</v>
      </c>
      <c r="E62" s="75">
        <v>193.5</v>
      </c>
      <c r="F62" s="75">
        <v>44</v>
      </c>
      <c r="G62" s="27" t="s">
        <v>95</v>
      </c>
      <c r="H62" s="27" t="s">
        <v>125</v>
      </c>
      <c r="I62" s="57" t="s">
        <v>34</v>
      </c>
      <c r="L62" s="164"/>
      <c r="M62" s="164"/>
      <c r="N62" s="164"/>
      <c r="O62" s="164"/>
      <c r="P62" s="78"/>
      <c r="Q62" s="164"/>
      <c r="R62" s="30"/>
      <c r="S62" s="74"/>
    </row>
    <row r="63" spans="1:23" s="5" customFormat="1" ht="26.1" customHeight="1" x14ac:dyDescent="0.25">
      <c r="A63" s="63">
        <v>60</v>
      </c>
      <c r="B63" s="33" t="s">
        <v>812</v>
      </c>
      <c r="C63" s="33" t="s">
        <v>446</v>
      </c>
      <c r="D63" s="33" t="s">
        <v>70</v>
      </c>
      <c r="E63" s="41">
        <v>175</v>
      </c>
      <c r="F63" s="41">
        <v>42</v>
      </c>
      <c r="G63" s="41">
        <v>1</v>
      </c>
      <c r="H63" s="27" t="s">
        <v>680</v>
      </c>
      <c r="I63" s="57" t="s">
        <v>167</v>
      </c>
      <c r="L63" s="164"/>
      <c r="M63" s="164"/>
      <c r="N63" s="164"/>
      <c r="O63" s="164"/>
      <c r="P63" s="78"/>
      <c r="Q63" s="164"/>
      <c r="R63" s="30"/>
      <c r="S63" s="74"/>
      <c r="W63" s="177"/>
    </row>
    <row r="64" spans="1:23" s="168" customFormat="1" ht="24.75" customHeight="1" x14ac:dyDescent="0.25">
      <c r="A64" s="63">
        <v>61</v>
      </c>
      <c r="B64" s="33" t="s">
        <v>351</v>
      </c>
      <c r="C64" s="33" t="s">
        <v>352</v>
      </c>
      <c r="D64" s="33" t="s">
        <v>353</v>
      </c>
      <c r="E64" s="41">
        <v>150.33000000000001</v>
      </c>
      <c r="F64" s="41">
        <v>38</v>
      </c>
      <c r="G64" s="41">
        <v>2</v>
      </c>
      <c r="H64" s="27" t="s">
        <v>647</v>
      </c>
      <c r="I64" s="57" t="s">
        <v>167</v>
      </c>
      <c r="J64" s="5"/>
      <c r="K64" s="164"/>
      <c r="L64" s="164"/>
      <c r="M64" s="164"/>
      <c r="N64" s="164"/>
      <c r="O64" s="164"/>
      <c r="P64" s="78"/>
      <c r="Q64" s="164"/>
      <c r="R64" s="5"/>
      <c r="S64" s="74"/>
      <c r="T64" s="5"/>
    </row>
    <row r="65" spans="1:20" s="5" customFormat="1" ht="24.75" customHeight="1" x14ac:dyDescent="0.25">
      <c r="A65" s="63">
        <v>62</v>
      </c>
      <c r="B65" s="33" t="s">
        <v>297</v>
      </c>
      <c r="C65" s="33" t="s">
        <v>296</v>
      </c>
      <c r="D65" s="33" t="s">
        <v>10</v>
      </c>
      <c r="E65" s="41">
        <v>145</v>
      </c>
      <c r="F65" s="41">
        <v>32</v>
      </c>
      <c r="G65" s="41">
        <v>1</v>
      </c>
      <c r="H65" s="37" t="s">
        <v>277</v>
      </c>
      <c r="I65" s="53" t="s">
        <v>67</v>
      </c>
      <c r="J65" s="164"/>
      <c r="K65" s="164"/>
      <c r="L65" s="164"/>
      <c r="M65" s="164"/>
      <c r="N65" s="164"/>
      <c r="O65" s="164"/>
      <c r="P65" s="164"/>
    </row>
    <row r="66" spans="1:20" ht="26.1" customHeight="1" x14ac:dyDescent="0.25">
      <c r="A66" s="63">
        <v>63</v>
      </c>
      <c r="B66" s="50" t="s">
        <v>716</v>
      </c>
      <c r="C66" s="50" t="s">
        <v>717</v>
      </c>
      <c r="D66" s="166" t="s">
        <v>70</v>
      </c>
      <c r="E66" s="130">
        <v>145</v>
      </c>
      <c r="F66" s="130">
        <v>35</v>
      </c>
      <c r="G66" s="52">
        <v>1</v>
      </c>
      <c r="H66" s="32" t="s">
        <v>689</v>
      </c>
      <c r="I66" s="53" t="s">
        <v>67</v>
      </c>
      <c r="J66" s="84"/>
      <c r="K66" s="5"/>
    </row>
    <row r="67" spans="1:20" s="5" customFormat="1" ht="26.1" customHeight="1" x14ac:dyDescent="0.2">
      <c r="A67" s="63">
        <v>64</v>
      </c>
      <c r="B67" s="29" t="s">
        <v>771</v>
      </c>
      <c r="C67" s="29" t="s">
        <v>505</v>
      </c>
      <c r="D67" s="33" t="s">
        <v>507</v>
      </c>
      <c r="E67" s="75">
        <v>142</v>
      </c>
      <c r="F67" s="75">
        <v>71</v>
      </c>
      <c r="G67" s="27" t="s">
        <v>95</v>
      </c>
      <c r="H67" s="27" t="s">
        <v>506</v>
      </c>
      <c r="I67" s="57" t="s">
        <v>34</v>
      </c>
      <c r="J67" s="67"/>
      <c r="L67" s="31"/>
      <c r="M67" s="31"/>
      <c r="P67" s="30"/>
    </row>
    <row r="68" spans="1:20" ht="26.1" customHeight="1" x14ac:dyDescent="0.25">
      <c r="A68" s="63">
        <v>65</v>
      </c>
      <c r="B68" s="33" t="s">
        <v>412</v>
      </c>
      <c r="C68" s="33" t="s">
        <v>413</v>
      </c>
      <c r="D68" s="33" t="s">
        <v>414</v>
      </c>
      <c r="E68" s="41">
        <v>113.5</v>
      </c>
      <c r="F68" s="41">
        <v>35</v>
      </c>
      <c r="G68" s="41">
        <v>1</v>
      </c>
      <c r="H68" s="27" t="s">
        <v>656</v>
      </c>
      <c r="I68" s="57" t="s">
        <v>167</v>
      </c>
      <c r="K68" s="5"/>
      <c r="T68" s="5"/>
    </row>
    <row r="69" spans="1:20" s="5" customFormat="1" ht="26.1" customHeight="1" x14ac:dyDescent="0.25">
      <c r="A69" s="63">
        <v>66</v>
      </c>
      <c r="B69" s="50" t="s">
        <v>234</v>
      </c>
      <c r="C69" s="50" t="s">
        <v>236</v>
      </c>
      <c r="D69" s="166" t="s">
        <v>70</v>
      </c>
      <c r="E69" s="52">
        <v>101.5</v>
      </c>
      <c r="F69" s="52">
        <v>33</v>
      </c>
      <c r="G69" s="52">
        <v>2</v>
      </c>
      <c r="H69" s="27" t="s">
        <v>654</v>
      </c>
      <c r="I69" s="57" t="s">
        <v>167</v>
      </c>
      <c r="L69" s="164"/>
      <c r="M69" s="164"/>
      <c r="N69" s="164"/>
      <c r="O69" s="164"/>
      <c r="P69" s="164"/>
      <c r="Q69" s="164"/>
      <c r="R69" s="164"/>
      <c r="S69" s="164"/>
    </row>
    <row r="70" spans="1:20" s="5" customFormat="1" ht="26.1" customHeight="1" x14ac:dyDescent="0.25">
      <c r="A70" s="63">
        <v>67</v>
      </c>
      <c r="B70" s="33" t="s">
        <v>205</v>
      </c>
      <c r="C70" s="33" t="s">
        <v>204</v>
      </c>
      <c r="D70" s="33" t="s">
        <v>70</v>
      </c>
      <c r="E70" s="75">
        <v>99</v>
      </c>
      <c r="F70" s="75">
        <v>27</v>
      </c>
      <c r="G70" s="41">
        <v>1</v>
      </c>
      <c r="H70" s="37" t="s">
        <v>193</v>
      </c>
      <c r="I70" s="57" t="s">
        <v>60</v>
      </c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20" s="5" customFormat="1" ht="26.1" customHeight="1" x14ac:dyDescent="0.25">
      <c r="A71" s="63">
        <v>68</v>
      </c>
      <c r="B71" s="50" t="s">
        <v>357</v>
      </c>
      <c r="C71" s="50" t="s">
        <v>359</v>
      </c>
      <c r="D71" s="166" t="s">
        <v>70</v>
      </c>
      <c r="E71" s="52">
        <v>87.5</v>
      </c>
      <c r="F71" s="52">
        <v>27</v>
      </c>
      <c r="G71" s="52">
        <v>1</v>
      </c>
      <c r="H71" s="27" t="s">
        <v>647</v>
      </c>
      <c r="I71" s="57" t="s">
        <v>167</v>
      </c>
      <c r="K71" s="164"/>
      <c r="L71" s="164"/>
      <c r="M71" s="164"/>
      <c r="N71" s="164"/>
      <c r="O71" s="164"/>
      <c r="P71" s="164"/>
      <c r="Q71" s="164"/>
      <c r="R71" s="164"/>
      <c r="S71" s="164"/>
    </row>
    <row r="72" spans="1:20" s="5" customFormat="1" ht="26.1" customHeight="1" x14ac:dyDescent="0.2">
      <c r="A72" s="63">
        <v>69</v>
      </c>
      <c r="B72" s="29" t="s">
        <v>102</v>
      </c>
      <c r="C72" s="29" t="s">
        <v>101</v>
      </c>
      <c r="D72" s="33" t="s">
        <v>10</v>
      </c>
      <c r="E72" s="75">
        <v>75</v>
      </c>
      <c r="F72" s="75">
        <v>20</v>
      </c>
      <c r="G72" s="27" t="s">
        <v>95</v>
      </c>
      <c r="H72" s="27" t="s">
        <v>124</v>
      </c>
      <c r="I72" s="57" t="s">
        <v>34</v>
      </c>
    </row>
    <row r="73" spans="1:20" s="5" customFormat="1" ht="26.1" customHeight="1" x14ac:dyDescent="0.2">
      <c r="A73" s="63">
        <v>70</v>
      </c>
      <c r="B73" s="33" t="s">
        <v>693</v>
      </c>
      <c r="C73" s="33" t="s">
        <v>692</v>
      </c>
      <c r="D73" s="33" t="s">
        <v>232</v>
      </c>
      <c r="E73" s="75">
        <v>71.5</v>
      </c>
      <c r="F73" s="75">
        <v>24</v>
      </c>
      <c r="G73" s="41">
        <v>1</v>
      </c>
      <c r="H73" s="37" t="s">
        <v>677</v>
      </c>
      <c r="I73" s="158" t="s">
        <v>214</v>
      </c>
    </row>
    <row r="74" spans="1:20" s="5" customFormat="1" ht="26.1" customHeight="1" x14ac:dyDescent="0.25">
      <c r="A74" s="63">
        <v>71</v>
      </c>
      <c r="B74" s="33" t="s">
        <v>691</v>
      </c>
      <c r="C74" s="33" t="s">
        <v>690</v>
      </c>
      <c r="D74" s="33" t="s">
        <v>70</v>
      </c>
      <c r="E74" s="75">
        <v>34</v>
      </c>
      <c r="F74" s="75">
        <v>6</v>
      </c>
      <c r="G74" s="41">
        <v>1</v>
      </c>
      <c r="H74" s="37" t="s">
        <v>689</v>
      </c>
      <c r="I74" s="158" t="s">
        <v>214</v>
      </c>
      <c r="K74" s="164"/>
      <c r="L74" s="164"/>
      <c r="M74" s="164"/>
      <c r="N74" s="164"/>
      <c r="O74" s="164"/>
      <c r="P74" s="164"/>
      <c r="Q74" s="164"/>
      <c r="R74" s="164"/>
      <c r="S74" s="164"/>
    </row>
    <row r="75" spans="1:20" s="5" customFormat="1" ht="26.1" customHeight="1" x14ac:dyDescent="0.25">
      <c r="A75" s="63">
        <v>72</v>
      </c>
      <c r="B75" s="29" t="s">
        <v>534</v>
      </c>
      <c r="C75" s="29" t="s">
        <v>772</v>
      </c>
      <c r="D75" s="33" t="s">
        <v>779</v>
      </c>
      <c r="E75" s="75">
        <v>30</v>
      </c>
      <c r="F75" s="75">
        <v>15</v>
      </c>
      <c r="G75" s="27" t="s">
        <v>95</v>
      </c>
      <c r="H75" s="27" t="s">
        <v>780</v>
      </c>
      <c r="I75" s="57" t="s">
        <v>34</v>
      </c>
      <c r="K75" s="164"/>
      <c r="L75" s="164"/>
      <c r="M75" s="164"/>
      <c r="N75" s="164"/>
      <c r="O75" s="164"/>
      <c r="P75" s="164"/>
      <c r="Q75" s="164"/>
      <c r="R75" s="164"/>
      <c r="S75" s="164"/>
      <c r="T75" s="164"/>
    </row>
    <row r="76" spans="1:20" s="5" customFormat="1" ht="26.1" customHeight="1" x14ac:dyDescent="0.25">
      <c r="A76" s="63">
        <v>73</v>
      </c>
      <c r="B76" s="29" t="s">
        <v>388</v>
      </c>
      <c r="C76" s="29" t="s">
        <v>389</v>
      </c>
      <c r="D76" s="33" t="s">
        <v>372</v>
      </c>
      <c r="E76" s="75">
        <v>10</v>
      </c>
      <c r="F76" s="75">
        <v>2</v>
      </c>
      <c r="G76" s="27" t="s">
        <v>95</v>
      </c>
      <c r="H76" s="27" t="s">
        <v>778</v>
      </c>
      <c r="I76" s="57" t="s">
        <v>167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</row>
    <row r="77" spans="1:20" s="5" customFormat="1" ht="26.1" customHeight="1" x14ac:dyDescent="0.25">
      <c r="B77" s="87"/>
      <c r="C77" s="87"/>
      <c r="D77" s="87"/>
      <c r="E77" s="88"/>
      <c r="F77" s="88"/>
      <c r="G77" s="89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</row>
    <row r="78" spans="1:20" s="5" customFormat="1" ht="26.1" customHeight="1" thickBot="1" x14ac:dyDescent="0.3">
      <c r="B78" s="87"/>
      <c r="C78" s="87"/>
      <c r="D78" s="87"/>
      <c r="E78" s="90">
        <f>SUM(E4:E77)</f>
        <v>669456.19999999995</v>
      </c>
      <c r="F78" s="90">
        <f>SUM(F4:F77)</f>
        <v>124147</v>
      </c>
      <c r="H78" s="30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</row>
  </sheetData>
  <sortState xmlns:xlrd2="http://schemas.microsoft.com/office/spreadsheetml/2017/richdata2" ref="B4:I76">
    <sortCondition descending="1" ref="E4:E7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80CB5E-06F7-4975-B1D4-86619A3C4E04}">
  <ds:schemaRefs>
    <ds:schemaRef ds:uri="2e073065-020e-4dce-99c7-95e5c43123b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7DFE8E-3ED7-4882-9AFF-BD269F30E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ADF919-2689-41CE-A540-F6DA06ABF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2020</vt:lpstr>
      <vt:lpstr>Sausis</vt:lpstr>
      <vt:lpstr>Vasaris</vt:lpstr>
      <vt:lpstr>Kovas</vt:lpstr>
      <vt:lpstr>Drive-in</vt:lpstr>
      <vt:lpstr>Birželis</vt:lpstr>
      <vt:lpstr>Liepa</vt:lpstr>
      <vt:lpstr>Rugpjūtis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</dc:creator>
  <cp:lastModifiedBy>Bulytė Justė</cp:lastModifiedBy>
  <dcterms:created xsi:type="dcterms:W3CDTF">2020-02-20T08:16:42Z</dcterms:created>
  <dcterms:modified xsi:type="dcterms:W3CDTF">2020-09-18T12:43:24Z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