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min-my.sharepoint.com/personal/juste_bulyte_eimin_lt/Documents/Darbalaukis/LKC/Savaitgalio/"/>
    </mc:Choice>
  </mc:AlternateContent>
  <xr:revisionPtr revIDLastSave="357" documentId="8_{CDE456C1-97FB-4522-9FE1-3FB460A105A1}" xr6:coauthVersionLast="45" xr6:coauthVersionMax="45" xr10:uidLastSave="{36F9D103-3043-4E86-A060-F763AB286AC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1" l="1"/>
  <c r="E57" i="1"/>
  <c r="G57" i="1"/>
  <c r="D57" i="1"/>
  <c r="F47" i="1"/>
  <c r="E47" i="1"/>
  <c r="G47" i="1"/>
  <c r="D47" i="1"/>
  <c r="F35" i="1"/>
  <c r="E35" i="1"/>
  <c r="G35" i="1"/>
  <c r="D35" i="1"/>
  <c r="F23" i="1"/>
  <c r="E23" i="1"/>
  <c r="G23" i="1"/>
  <c r="D23" i="1"/>
  <c r="I52" i="1"/>
  <c r="I46" i="1" l="1"/>
  <c r="I56" i="1" l="1"/>
  <c r="I33" i="1"/>
  <c r="I50" i="1"/>
  <c r="I32" i="1"/>
  <c r="I13" i="1"/>
  <c r="I17" i="1"/>
  <c r="I19" i="1"/>
  <c r="F20" i="1" l="1"/>
  <c r="F27" i="1"/>
  <c r="F21" i="1"/>
  <c r="F22" i="1"/>
  <c r="F25" i="1"/>
  <c r="F43" i="1"/>
  <c r="F28" i="1"/>
  <c r="F29" i="1"/>
  <c r="F30" i="1"/>
  <c r="F31" i="1"/>
  <c r="F34" i="1"/>
  <c r="F33" i="1"/>
  <c r="F53" i="1"/>
  <c r="F37" i="1"/>
  <c r="F44" i="1"/>
  <c r="F40" i="1"/>
  <c r="F39" i="1"/>
  <c r="F55" i="1"/>
  <c r="F45" i="1"/>
  <c r="F26" i="1"/>
  <c r="F42" i="1"/>
  <c r="F49" i="1"/>
  <c r="F54" i="1"/>
  <c r="F38" i="1"/>
  <c r="F51" i="1"/>
  <c r="F41" i="1"/>
  <c r="F14" i="1"/>
  <c r="F15" i="1"/>
  <c r="F16" i="1"/>
  <c r="I45" i="1" l="1"/>
  <c r="I40" i="1" l="1"/>
  <c r="I16" i="1" l="1"/>
  <c r="I43" i="1"/>
  <c r="I14" i="1"/>
  <c r="I41" i="1"/>
  <c r="F18" i="1"/>
  <c r="I55" i="1" l="1"/>
  <c r="I21" i="1"/>
  <c r="I44" i="1" l="1"/>
  <c r="I26" i="1"/>
  <c r="I34" i="1" l="1"/>
  <c r="I51" i="1"/>
  <c r="I37" i="1"/>
  <c r="I29" i="1" l="1"/>
  <c r="I49" i="1" l="1"/>
  <c r="I25" i="1" l="1"/>
  <c r="I28" i="1" l="1"/>
  <c r="I39" i="1" l="1"/>
  <c r="I38" i="1"/>
  <c r="I22" i="1"/>
</calcChain>
</file>

<file path=xl/sharedStrings.xml><?xml version="1.0" encoding="utf-8"?>
<sst xmlns="http://schemas.openxmlformats.org/spreadsheetml/2006/main" count="180" uniqueCount="91">
  <si>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</si>
  <si>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</si>
  <si>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</si>
  <si>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</si>
  <si>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</si>
  <si>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</si>
  <si>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</si>
  <si>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</si>
  <si>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</si>
  <si>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</si>
  <si>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</si>
  <si>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</si>
  <si>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</si>
  <si>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</si>
  <si>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</si>
  <si>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</si>
  <si>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</si>
  <si>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</si>
  <si>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</si>
  <si>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</si>
  <si>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</si>
  <si>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</si>
  <si>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</si>
  <si>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</si>
  <si>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</si>
  <si>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</si>
  <si>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</si>
  <si>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</si>
  <si>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</si>
  <si>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</si>
  <si>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</si>
  <si>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Theatrical Film Distribution / WDSMPI</t>
  </si>
  <si>
    <t>Augintiniai susivienija (Pets United)</t>
  </si>
  <si>
    <t>Pirmyn (Onward)</t>
  </si>
  <si>
    <t>Europos kinas</t>
  </si>
  <si>
    <t>ACME Film / WB</t>
  </si>
  <si>
    <t>Parazitas (Gisaengchung)</t>
  </si>
  <si>
    <t>Interstellar (Tarp žvaigždžių)</t>
  </si>
  <si>
    <t>Total (20)</t>
  </si>
  <si>
    <t>VLG film</t>
  </si>
  <si>
    <t>ACME Film</t>
  </si>
  <si>
    <t>N</t>
  </si>
  <si>
    <t>Kaponė (Capone)</t>
  </si>
  <si>
    <t>Viešbutis BELGRADAS (Отель «Белград»)</t>
  </si>
  <si>
    <t>Nova Lituania</t>
  </si>
  <si>
    <t>Čiobreliai (M-films)</t>
  </si>
  <si>
    <t>Ežiukas Sonic (Sonic The Hedgehog)</t>
  </si>
  <si>
    <t>Importinis jaunikis</t>
  </si>
  <si>
    <t>Theatrical Film Distribution</t>
  </si>
  <si>
    <t>Jaga. Tamsiojo miško košmaras (Яга. Кошмар тёмного леса)</t>
  </si>
  <si>
    <t>Total (30)</t>
  </si>
  <si>
    <t>Dingęs princas (Le Prince Oublie)</t>
  </si>
  <si>
    <t>Dukine Film Distribution / Paramount Pictures</t>
  </si>
  <si>
    <t>Mis Nepriklausoma (Misbehaviour)</t>
  </si>
  <si>
    <t>Gnomai sugrįžta (The Elfkin)</t>
  </si>
  <si>
    <t>Kelionė į Graikiją (Trip To Greece)</t>
  </si>
  <si>
    <t>Olegas (Oleg)</t>
  </si>
  <si>
    <t>In Script</t>
  </si>
  <si>
    <t>Reivas (Beats)</t>
  </si>
  <si>
    <t>Best Film</t>
  </si>
  <si>
    <t>Vienas įkvėpimas (Один вдох)</t>
  </si>
  <si>
    <t>Alisa (Alice)</t>
  </si>
  <si>
    <t>Audros vaikas (Storm Boy)</t>
  </si>
  <si>
    <t>Forpostas (The Outpost)</t>
  </si>
  <si>
    <t>Sek paskui mane (Follow me)</t>
  </si>
  <si>
    <t>Fiksiai prieš Krabius (Фиксики против кработов)</t>
  </si>
  <si>
    <t>Ledo šalis 2 (Frozen 2)</t>
  </si>
  <si>
    <t>July 31 - August 2</t>
  </si>
  <si>
    <t>Liepos 31 - rugpjūčio 2 d.</t>
  </si>
  <si>
    <t>Mirtina nuoma (Rental)</t>
  </si>
  <si>
    <t>Sputnikas (Спутник)</t>
  </si>
  <si>
    <t>Liūtas Karalius (The Lion King)</t>
  </si>
  <si>
    <t>Įtūžęs (Unhinged)</t>
  </si>
  <si>
    <t>Zomša (Le Daim)</t>
  </si>
  <si>
    <t>Kapitonas Kardadantis ir stebuklingas deimantas (Captain Sabertooth and the Magic Diamond)</t>
  </si>
  <si>
    <t>Kino Aljansas</t>
  </si>
  <si>
    <t>Nešventas avinėlis (The other lamb)</t>
  </si>
  <si>
    <t>August 7 - 9</t>
  </si>
  <si>
    <t>Rugpjūčio 7 - 9 d.</t>
  </si>
  <si>
    <t>August 7 - 9 Lithuanian top</t>
  </si>
  <si>
    <t>Rugpjūčio 7 - 9 d. Lietuvos kino teatruose rodytų filmų topas</t>
  </si>
  <si>
    <t>Nuosavas šnipas (My Spy)</t>
  </si>
  <si>
    <t>Gauruoti šnipai (Spycies)</t>
  </si>
  <si>
    <t>Uždraustoji zona (Zapretnaja Zona)</t>
  </si>
  <si>
    <t>Geriausi draugai (Ella Bella Bingo)</t>
  </si>
  <si>
    <t>Aš vis dar čia (#IAmHere)</t>
  </si>
  <si>
    <t>Slaptas augintinių gyvenimas 2 (Secret Life of Pets 2)</t>
  </si>
  <si>
    <t>Dukine Film Distribution / Universal Pictures</t>
  </si>
  <si>
    <t>Arkties komanda (Arctic jusctice)</t>
  </si>
  <si>
    <t>Kristaus kūnas (Boże Ciało)</t>
  </si>
  <si>
    <t>Total (38)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</si>
</sst>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2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3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10" fontId="18" fillId="0" borderId="8" xfId="0" applyNumberFormat="1" applyFont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0" fillId="0" borderId="0" xfId="0" applyNumberFormat="1"/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252502</xdr:colOff>
      <xdr:row>1</xdr:row>
      <xdr:rowOff>57600</xdr:rowOff>
    </xdr:from>
    <xdr:to>
      <xdr:col>17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zoomScale="60" zoomScaleNormal="60" workbookViewId="0">
      <selection activeCell="F56" sqref="F56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8.42578125" style="1" customWidth="1"/>
    <col min="17" max="17" width="8.5703125" style="1" customWidth="1"/>
    <col min="18" max="18" width="9.7109375" style="1" bestFit="1" customWidth="1"/>
    <col min="19" max="19" width="11" style="1" customWidth="1"/>
    <col min="20" max="20" width="19.85546875" style="1" customWidth="1"/>
    <col min="21" max="21" width="9.7109375" style="1" customWidth="1"/>
    <col min="22" max="22" width="13.7109375" style="1" bestFit="1" customWidth="1"/>
    <col min="23" max="23" width="14.85546875" style="1" customWidth="1"/>
    <col min="24" max="24" width="13.7109375" style="1" customWidth="1"/>
    <col min="25" max="25" width="10" style="1" customWidth="1"/>
    <col min="26" max="26" width="15.42578125" style="1" bestFit="1" customWidth="1"/>
    <col min="27" max="27" width="12.42578125" style="1" customWidth="1"/>
    <col min="28" max="16384" width="8.85546875" style="1"/>
  </cols>
  <sheetData>
    <row r="1" spans="1:25" ht="19.5" customHeight="1">
      <c r="E1" s="2" t="s">
        <v>79</v>
      </c>
      <c r="F1" s="2"/>
      <c r="G1" s="2"/>
      <c r="H1" s="2"/>
      <c r="I1" s="2"/>
    </row>
    <row r="2" spans="1:25" ht="19.5" customHeight="1">
      <c r="E2" s="2" t="s">
        <v>80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58"/>
      <c r="B5" s="58"/>
      <c r="C5" s="55" t="s">
        <v>0</v>
      </c>
      <c r="D5" s="3"/>
      <c r="E5" s="3"/>
      <c r="F5" s="55" t="s">
        <v>3</v>
      </c>
      <c r="G5" s="3"/>
      <c r="H5" s="55" t="s">
        <v>5</v>
      </c>
      <c r="I5" s="55" t="s">
        <v>6</v>
      </c>
      <c r="J5" s="55" t="s">
        <v>7</v>
      </c>
      <c r="K5" s="55" t="s">
        <v>8</v>
      </c>
      <c r="L5" s="55" t="s">
        <v>10</v>
      </c>
      <c r="M5" s="55" t="s">
        <v>9</v>
      </c>
      <c r="N5" s="55" t="s">
        <v>11</v>
      </c>
      <c r="O5" s="55" t="s">
        <v>12</v>
      </c>
    </row>
    <row r="6" spans="1:25">
      <c r="A6" s="59"/>
      <c r="B6" s="59"/>
      <c r="C6" s="56"/>
      <c r="D6" s="4" t="s">
        <v>77</v>
      </c>
      <c r="E6" s="4" t="s">
        <v>67</v>
      </c>
      <c r="F6" s="56"/>
      <c r="G6" s="4" t="s">
        <v>77</v>
      </c>
      <c r="H6" s="56"/>
      <c r="I6" s="56"/>
      <c r="J6" s="56"/>
      <c r="K6" s="56"/>
      <c r="L6" s="56"/>
      <c r="M6" s="56"/>
      <c r="N6" s="56"/>
      <c r="O6" s="56"/>
    </row>
    <row r="7" spans="1:25">
      <c r="A7" s="59"/>
      <c r="B7" s="59"/>
      <c r="C7" s="56"/>
      <c r="D7" s="4" t="s">
        <v>1</v>
      </c>
      <c r="E7" s="4" t="s">
        <v>1</v>
      </c>
      <c r="F7" s="56"/>
      <c r="G7" s="4" t="s">
        <v>4</v>
      </c>
      <c r="H7" s="56"/>
      <c r="I7" s="56"/>
      <c r="J7" s="56"/>
      <c r="K7" s="56"/>
      <c r="L7" s="56"/>
      <c r="M7" s="56"/>
      <c r="N7" s="56"/>
      <c r="O7" s="56"/>
    </row>
    <row r="8" spans="1:25" ht="18" customHeight="1" thickBot="1">
      <c r="A8" s="60"/>
      <c r="B8" s="60"/>
      <c r="C8" s="57"/>
      <c r="D8" s="5" t="s">
        <v>2</v>
      </c>
      <c r="E8" s="5" t="s">
        <v>2</v>
      </c>
      <c r="F8" s="57"/>
      <c r="G8" s="6"/>
      <c r="H8" s="57"/>
      <c r="I8" s="57"/>
      <c r="J8" s="57"/>
      <c r="K8" s="57"/>
      <c r="L8" s="57"/>
      <c r="M8" s="57"/>
      <c r="N8" s="57"/>
      <c r="O8" s="57"/>
      <c r="Q8" s="8"/>
    </row>
    <row r="9" spans="1:25" ht="15" customHeight="1">
      <c r="A9" s="58"/>
      <c r="B9" s="58"/>
      <c r="C9" s="55" t="s">
        <v>13</v>
      </c>
      <c r="D9" s="29"/>
      <c r="E9" s="29"/>
      <c r="F9" s="55" t="s">
        <v>15</v>
      </c>
      <c r="G9" s="29"/>
      <c r="H9" s="9" t="s">
        <v>18</v>
      </c>
      <c r="I9" s="55" t="s">
        <v>27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55" t="s">
        <v>26</v>
      </c>
      <c r="Q9" s="8"/>
    </row>
    <row r="10" spans="1:25" ht="19.5">
      <c r="A10" s="59"/>
      <c r="B10" s="59"/>
      <c r="C10" s="56"/>
      <c r="D10" s="45" t="s">
        <v>78</v>
      </c>
      <c r="E10" s="52" t="s">
        <v>68</v>
      </c>
      <c r="F10" s="56"/>
      <c r="G10" s="52" t="s">
        <v>78</v>
      </c>
      <c r="H10" s="4" t="s">
        <v>17</v>
      </c>
      <c r="I10" s="56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56"/>
      <c r="Q10" s="8"/>
    </row>
    <row r="11" spans="1:25">
      <c r="A11" s="59"/>
      <c r="B11" s="59"/>
      <c r="C11" s="56"/>
      <c r="D11" s="30" t="s">
        <v>14</v>
      </c>
      <c r="E11" s="4" t="s">
        <v>14</v>
      </c>
      <c r="F11" s="56"/>
      <c r="G11" s="30" t="s">
        <v>16</v>
      </c>
      <c r="H11" s="6"/>
      <c r="I11" s="56"/>
      <c r="J11" s="6"/>
      <c r="K11" s="6"/>
      <c r="L11" s="12" t="s">
        <v>2</v>
      </c>
      <c r="M11" s="4" t="s">
        <v>17</v>
      </c>
      <c r="N11" s="6"/>
      <c r="O11" s="56"/>
      <c r="Q11" s="11"/>
      <c r="S11" s="11"/>
      <c r="T11" s="7"/>
    </row>
    <row r="12" spans="1:25" ht="15.6" customHeight="1" thickBot="1">
      <c r="A12" s="59"/>
      <c r="B12" s="60"/>
      <c r="C12" s="57"/>
      <c r="D12" s="31"/>
      <c r="E12" s="5" t="s">
        <v>2</v>
      </c>
      <c r="F12" s="57"/>
      <c r="G12" s="31" t="s">
        <v>17</v>
      </c>
      <c r="H12" s="32"/>
      <c r="I12" s="57"/>
      <c r="J12" s="32"/>
      <c r="K12" s="32"/>
      <c r="L12" s="32"/>
      <c r="M12" s="32"/>
      <c r="N12" s="32"/>
      <c r="O12" s="57"/>
      <c r="Q12" s="36"/>
      <c r="R12" s="34"/>
      <c r="S12" s="36"/>
      <c r="T12" s="35"/>
      <c r="U12" s="35"/>
      <c r="V12" s="8"/>
      <c r="W12" s="33"/>
      <c r="X12" s="35"/>
    </row>
    <row r="13" spans="1:25" s="34" customFormat="1" ht="25.35" customHeight="1">
      <c r="A13" s="37">
        <v>1</v>
      </c>
      <c r="B13" s="37" t="s">
        <v>41</v>
      </c>
      <c r="C13" s="44" t="s">
        <v>81</v>
      </c>
      <c r="D13" s="46">
        <v>3944.41</v>
      </c>
      <c r="E13" s="43" t="s">
        <v>29</v>
      </c>
      <c r="F13" s="43" t="s">
        <v>29</v>
      </c>
      <c r="G13" s="46">
        <v>667</v>
      </c>
      <c r="H13" s="43">
        <v>98</v>
      </c>
      <c r="I13" s="43">
        <f>G13/H13</f>
        <v>6.8061224489795915</v>
      </c>
      <c r="J13" s="43">
        <v>13</v>
      </c>
      <c r="K13" s="43">
        <v>1</v>
      </c>
      <c r="L13" s="46">
        <v>3944.41</v>
      </c>
      <c r="M13" s="46">
        <v>667</v>
      </c>
      <c r="N13" s="41">
        <v>44050</v>
      </c>
      <c r="O13" s="38" t="s">
        <v>40</v>
      </c>
      <c r="Q13" s="42"/>
      <c r="S13" s="36"/>
      <c r="T13" s="35"/>
      <c r="U13" s="35"/>
      <c r="V13" s="36"/>
      <c r="W13" s="35"/>
      <c r="X13" s="35"/>
      <c r="Y13" s="35"/>
    </row>
    <row r="14" spans="1:25" s="34" customFormat="1" ht="25.35" customHeight="1">
      <c r="A14" s="37">
        <v>2</v>
      </c>
      <c r="B14" s="37">
        <v>1</v>
      </c>
      <c r="C14" s="44" t="s">
        <v>72</v>
      </c>
      <c r="D14" s="46">
        <v>3258.11</v>
      </c>
      <c r="E14" s="43">
        <v>12571.44</v>
      </c>
      <c r="F14" s="49">
        <f>(D14-E14)/E14</f>
        <v>-0.74083239469782292</v>
      </c>
      <c r="G14" s="46">
        <v>495</v>
      </c>
      <c r="H14" s="43">
        <v>76</v>
      </c>
      <c r="I14" s="43">
        <f>G14/H14</f>
        <v>6.5131578947368425</v>
      </c>
      <c r="J14" s="43">
        <v>12</v>
      </c>
      <c r="K14" s="43">
        <v>2</v>
      </c>
      <c r="L14" s="46">
        <v>22983.91</v>
      </c>
      <c r="M14" s="46">
        <v>3538</v>
      </c>
      <c r="N14" s="41">
        <v>44043</v>
      </c>
      <c r="O14" s="38" t="s">
        <v>39</v>
      </c>
      <c r="Q14" s="42"/>
      <c r="S14" s="36"/>
      <c r="T14" s="35"/>
      <c r="U14" s="35"/>
      <c r="V14" s="36"/>
      <c r="W14" s="35"/>
      <c r="X14" s="35"/>
      <c r="Y14" s="35"/>
    </row>
    <row r="15" spans="1:25" s="34" customFormat="1" ht="25.35" customHeight="1">
      <c r="A15" s="37">
        <v>3</v>
      </c>
      <c r="B15" s="37">
        <v>2</v>
      </c>
      <c r="C15" s="44" t="s">
        <v>74</v>
      </c>
      <c r="D15" s="46">
        <v>3005</v>
      </c>
      <c r="E15" s="43">
        <v>9152</v>
      </c>
      <c r="F15" s="49">
        <f>(D15-E15)/E15</f>
        <v>-0.67165646853146854</v>
      </c>
      <c r="G15" s="46">
        <v>644</v>
      </c>
      <c r="H15" s="43" t="s">
        <v>29</v>
      </c>
      <c r="I15" s="43" t="s">
        <v>29</v>
      </c>
      <c r="J15" s="43">
        <v>14</v>
      </c>
      <c r="K15" s="43">
        <v>2</v>
      </c>
      <c r="L15" s="46">
        <v>18532</v>
      </c>
      <c r="M15" s="46">
        <v>4251</v>
      </c>
      <c r="N15" s="41">
        <v>44043</v>
      </c>
      <c r="O15" s="38" t="s">
        <v>30</v>
      </c>
      <c r="Q15" s="42"/>
      <c r="S15" s="36"/>
      <c r="T15" s="35"/>
      <c r="U15" s="35"/>
      <c r="V15" s="36"/>
      <c r="W15" s="35"/>
      <c r="X15" s="35"/>
      <c r="Y15" s="35"/>
    </row>
    <row r="16" spans="1:25" s="34" customFormat="1" ht="25.35" customHeight="1">
      <c r="A16" s="37">
        <v>4</v>
      </c>
      <c r="B16" s="37">
        <v>3</v>
      </c>
      <c r="C16" s="44" t="s">
        <v>69</v>
      </c>
      <c r="D16" s="46">
        <v>2710.5</v>
      </c>
      <c r="E16" s="43">
        <v>7695.77</v>
      </c>
      <c r="F16" s="49">
        <f>(D16-E16)/E16</f>
        <v>-0.64779352813298741</v>
      </c>
      <c r="G16" s="46">
        <v>433</v>
      </c>
      <c r="H16" s="43">
        <v>60</v>
      </c>
      <c r="I16" s="43">
        <f>G16/H16</f>
        <v>7.2166666666666668</v>
      </c>
      <c r="J16" s="43">
        <v>11</v>
      </c>
      <c r="K16" s="43">
        <v>2</v>
      </c>
      <c r="L16" s="46">
        <v>16889.009999999998</v>
      </c>
      <c r="M16" s="46">
        <v>2853</v>
      </c>
      <c r="N16" s="41">
        <v>44043</v>
      </c>
      <c r="O16" s="38" t="s">
        <v>40</v>
      </c>
      <c r="Q16" s="42"/>
      <c r="S16" s="36"/>
      <c r="T16" s="35"/>
      <c r="U16" s="35"/>
      <c r="V16" s="36"/>
      <c r="W16" s="35"/>
      <c r="X16" s="35"/>
      <c r="Y16" s="35"/>
    </row>
    <row r="17" spans="1:27" s="34" customFormat="1" ht="25.35" customHeight="1">
      <c r="A17" s="37">
        <v>5</v>
      </c>
      <c r="B17" s="37" t="s">
        <v>41</v>
      </c>
      <c r="C17" s="44" t="s">
        <v>83</v>
      </c>
      <c r="D17" s="46">
        <v>2595.1999999999998</v>
      </c>
      <c r="E17" s="43" t="s">
        <v>29</v>
      </c>
      <c r="F17" s="43" t="s">
        <v>29</v>
      </c>
      <c r="G17" s="46">
        <v>395</v>
      </c>
      <c r="H17" s="43">
        <v>56</v>
      </c>
      <c r="I17" s="43">
        <f>G17/H17</f>
        <v>7.0535714285714288</v>
      </c>
      <c r="J17" s="43">
        <v>13</v>
      </c>
      <c r="K17" s="43">
        <v>1</v>
      </c>
      <c r="L17" s="46">
        <v>2595</v>
      </c>
      <c r="M17" s="46">
        <v>395</v>
      </c>
      <c r="N17" s="41">
        <v>44050</v>
      </c>
      <c r="O17" s="38" t="s">
        <v>48</v>
      </c>
      <c r="Q17" s="42"/>
      <c r="S17" s="36"/>
      <c r="T17" s="35"/>
      <c r="U17" s="35"/>
      <c r="V17" s="36"/>
      <c r="W17" s="35"/>
      <c r="X17" s="35"/>
      <c r="Y17" s="35"/>
      <c r="Z17" s="33"/>
    </row>
    <row r="18" spans="1:27" s="34" customFormat="1" ht="25.35" customHeight="1">
      <c r="A18" s="37">
        <v>6</v>
      </c>
      <c r="B18" s="54">
        <v>4</v>
      </c>
      <c r="C18" s="44" t="s">
        <v>64</v>
      </c>
      <c r="D18" s="46">
        <v>2361</v>
      </c>
      <c r="E18" s="43">
        <v>5832</v>
      </c>
      <c r="F18" s="49">
        <f>(D18-E18)/E18</f>
        <v>-0.59516460905349799</v>
      </c>
      <c r="G18" s="46">
        <v>365</v>
      </c>
      <c r="H18" s="43" t="s">
        <v>29</v>
      </c>
      <c r="I18" s="43" t="s">
        <v>29</v>
      </c>
      <c r="J18" s="43">
        <v>9</v>
      </c>
      <c r="K18" s="43">
        <v>3</v>
      </c>
      <c r="L18" s="46">
        <v>37574</v>
      </c>
      <c r="M18" s="46">
        <v>6355</v>
      </c>
      <c r="N18" s="41">
        <v>44036</v>
      </c>
      <c r="O18" s="38" t="s">
        <v>30</v>
      </c>
      <c r="Q18" s="42"/>
      <c r="S18" s="36"/>
      <c r="T18" s="35"/>
      <c r="U18" s="35"/>
      <c r="V18" s="36"/>
      <c r="W18" s="35"/>
      <c r="X18" s="35"/>
      <c r="Y18" s="35"/>
      <c r="Z18" s="33"/>
    </row>
    <row r="19" spans="1:27" s="34" customFormat="1" ht="25.35" customHeight="1">
      <c r="A19" s="37">
        <v>7</v>
      </c>
      <c r="B19" s="37" t="s">
        <v>41</v>
      </c>
      <c r="C19" s="44" t="s">
        <v>84</v>
      </c>
      <c r="D19" s="46">
        <v>2350.66</v>
      </c>
      <c r="E19" s="43" t="s">
        <v>29</v>
      </c>
      <c r="F19" s="43" t="s">
        <v>29</v>
      </c>
      <c r="G19" s="46">
        <v>555</v>
      </c>
      <c r="H19" s="43">
        <v>80</v>
      </c>
      <c r="I19" s="43">
        <f>G19/H19</f>
        <v>6.9375</v>
      </c>
      <c r="J19" s="43">
        <v>15</v>
      </c>
      <c r="K19" s="43">
        <v>1</v>
      </c>
      <c r="L19" s="46">
        <v>2351</v>
      </c>
      <c r="M19" s="46">
        <v>555</v>
      </c>
      <c r="N19" s="41">
        <v>44050</v>
      </c>
      <c r="O19" s="38" t="s">
        <v>48</v>
      </c>
      <c r="Q19" s="42"/>
      <c r="S19" s="36"/>
      <c r="T19" s="35"/>
      <c r="U19" s="35"/>
      <c r="V19" s="36"/>
      <c r="W19" s="35"/>
      <c r="X19" s="35"/>
      <c r="Y19" s="35"/>
    </row>
    <row r="20" spans="1:27" s="34" customFormat="1" ht="25.35" customHeight="1">
      <c r="A20" s="37">
        <v>8</v>
      </c>
      <c r="B20" s="37">
        <v>5</v>
      </c>
      <c r="C20" s="44" t="s">
        <v>63</v>
      </c>
      <c r="D20" s="46">
        <v>1381</v>
      </c>
      <c r="E20" s="43">
        <v>4415</v>
      </c>
      <c r="F20" s="49">
        <f>(D20-E20)/E20</f>
        <v>-0.687202718006795</v>
      </c>
      <c r="G20" s="46">
        <v>237</v>
      </c>
      <c r="H20" s="43" t="s">
        <v>29</v>
      </c>
      <c r="I20" s="43" t="s">
        <v>29</v>
      </c>
      <c r="J20" s="43">
        <v>10</v>
      </c>
      <c r="K20" s="43">
        <v>3</v>
      </c>
      <c r="L20" s="46">
        <v>26940</v>
      </c>
      <c r="M20" s="46">
        <v>4311</v>
      </c>
      <c r="N20" s="41">
        <v>44036</v>
      </c>
      <c r="O20" s="38" t="s">
        <v>30</v>
      </c>
      <c r="Q20" s="42"/>
      <c r="S20" s="36"/>
      <c r="T20" s="35"/>
      <c r="U20" s="35"/>
      <c r="V20" s="36"/>
      <c r="W20" s="35"/>
      <c r="X20" s="35"/>
      <c r="Y20" s="35"/>
    </row>
    <row r="21" spans="1:27" s="34" customFormat="1" ht="25.35" customHeight="1">
      <c r="A21" s="37">
        <v>9</v>
      </c>
      <c r="B21" s="37">
        <v>7</v>
      </c>
      <c r="C21" s="44" t="s">
        <v>62</v>
      </c>
      <c r="D21" s="46">
        <v>1142.52</v>
      </c>
      <c r="E21" s="43">
        <v>3397.12</v>
      </c>
      <c r="F21" s="49">
        <f>(D21-E21)/E21</f>
        <v>-0.66367982290881689</v>
      </c>
      <c r="G21" s="46">
        <v>224</v>
      </c>
      <c r="H21" s="43">
        <v>29</v>
      </c>
      <c r="I21" s="43">
        <f>G21/H21</f>
        <v>7.7241379310344831</v>
      </c>
      <c r="J21" s="43">
        <v>8</v>
      </c>
      <c r="K21" s="43">
        <v>3</v>
      </c>
      <c r="L21" s="46">
        <v>21080.02</v>
      </c>
      <c r="M21" s="46">
        <v>4479</v>
      </c>
      <c r="N21" s="41">
        <v>44036</v>
      </c>
      <c r="O21" s="38" t="s">
        <v>59</v>
      </c>
      <c r="Q21" s="42"/>
      <c r="S21" s="36"/>
      <c r="T21" s="35"/>
      <c r="U21" s="35"/>
      <c r="V21" s="36"/>
      <c r="W21" s="35"/>
      <c r="X21" s="35"/>
      <c r="Y21" s="35"/>
      <c r="Z21" s="8"/>
    </row>
    <row r="22" spans="1:27" s="34" customFormat="1" ht="25.35" customHeight="1">
      <c r="A22" s="37">
        <v>10</v>
      </c>
      <c r="B22" s="37">
        <v>8</v>
      </c>
      <c r="C22" s="44" t="s">
        <v>33</v>
      </c>
      <c r="D22" s="46">
        <v>1025.8699999999999</v>
      </c>
      <c r="E22" s="43">
        <v>2824.83</v>
      </c>
      <c r="F22" s="49">
        <f>(D22-E22)/E22</f>
        <v>-0.63683832301412835</v>
      </c>
      <c r="G22" s="46">
        <v>210</v>
      </c>
      <c r="H22" s="43">
        <v>30</v>
      </c>
      <c r="I22" s="43">
        <f>G22/H22</f>
        <v>7</v>
      </c>
      <c r="J22" s="43">
        <v>9</v>
      </c>
      <c r="K22" s="43" t="s">
        <v>29</v>
      </c>
      <c r="L22" s="46">
        <v>127021</v>
      </c>
      <c r="M22" s="46">
        <v>26005</v>
      </c>
      <c r="N22" s="41">
        <v>43896</v>
      </c>
      <c r="O22" s="38" t="s">
        <v>31</v>
      </c>
      <c r="Q22" s="42"/>
      <c r="S22" s="36"/>
      <c r="T22" s="35"/>
      <c r="U22" s="35"/>
      <c r="V22" s="36"/>
      <c r="W22" s="35"/>
      <c r="X22" s="35"/>
      <c r="Y22" s="35"/>
      <c r="Z22" s="8"/>
    </row>
    <row r="23" spans="1:27" s="34" customFormat="1" ht="25.35" customHeight="1">
      <c r="A23" s="16"/>
      <c r="B23" s="16"/>
      <c r="C23" s="39" t="s">
        <v>28</v>
      </c>
      <c r="D23" s="40">
        <f>SUM(D13:D22)</f>
        <v>23774.27</v>
      </c>
      <c r="E23" s="40">
        <f t="shared" ref="E23:G23" si="0">SUM(E13:E22)</f>
        <v>45888.160000000011</v>
      </c>
      <c r="F23" s="50">
        <f>(D23-E23)/E23</f>
        <v>-0.48190840513108402</v>
      </c>
      <c r="G23" s="40">
        <f t="shared" si="0"/>
        <v>4225</v>
      </c>
      <c r="H23" s="40"/>
      <c r="I23" s="19"/>
      <c r="J23" s="18"/>
      <c r="K23" s="20"/>
      <c r="L23" s="21"/>
      <c r="M23" s="25"/>
      <c r="N23" s="22"/>
      <c r="O23" s="26"/>
    </row>
    <row r="24" spans="1:27" s="34" customFormat="1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7" s="34" customFormat="1" ht="25.35" customHeight="1">
      <c r="A25" s="37">
        <v>11</v>
      </c>
      <c r="B25" s="37">
        <v>9</v>
      </c>
      <c r="C25" s="44" t="s">
        <v>46</v>
      </c>
      <c r="D25" s="46">
        <v>1025.3900000000001</v>
      </c>
      <c r="E25" s="43">
        <v>2737.42</v>
      </c>
      <c r="F25" s="49">
        <f>(D25-E25)/E25</f>
        <v>-0.62541736379510626</v>
      </c>
      <c r="G25" s="46">
        <v>204</v>
      </c>
      <c r="H25" s="43">
        <v>27</v>
      </c>
      <c r="I25" s="43">
        <f>G25/H25</f>
        <v>7.5555555555555554</v>
      </c>
      <c r="J25" s="43">
        <v>7</v>
      </c>
      <c r="K25" s="43">
        <v>7</v>
      </c>
      <c r="L25" s="46">
        <v>79491</v>
      </c>
      <c r="M25" s="46">
        <v>16605</v>
      </c>
      <c r="N25" s="41">
        <v>44008</v>
      </c>
      <c r="O25" s="38" t="s">
        <v>52</v>
      </c>
      <c r="Q25" s="42"/>
      <c r="S25" s="36"/>
      <c r="T25" s="35"/>
      <c r="U25" s="35"/>
      <c r="V25" s="36"/>
      <c r="W25" s="35"/>
      <c r="X25" s="35"/>
      <c r="Y25" s="35"/>
      <c r="Z25" s="8"/>
    </row>
    <row r="26" spans="1:27" s="34" customFormat="1" ht="24.75" customHeight="1">
      <c r="A26" s="37">
        <v>12</v>
      </c>
      <c r="B26" s="54">
        <v>28</v>
      </c>
      <c r="C26" s="44" t="s">
        <v>58</v>
      </c>
      <c r="D26" s="46">
        <v>949</v>
      </c>
      <c r="E26" s="43">
        <v>121.1</v>
      </c>
      <c r="F26" s="49">
        <f>(D26-E26)/E26</f>
        <v>6.8364987613542532</v>
      </c>
      <c r="G26" s="46">
        <v>209</v>
      </c>
      <c r="H26" s="43">
        <v>4</v>
      </c>
      <c r="I26" s="43">
        <f>G26/H26</f>
        <v>52.25</v>
      </c>
      <c r="J26" s="43">
        <v>3</v>
      </c>
      <c r="K26" s="43">
        <v>5</v>
      </c>
      <c r="L26" s="46">
        <v>15566.92</v>
      </c>
      <c r="M26" s="46">
        <v>2721</v>
      </c>
      <c r="N26" s="41">
        <v>44022</v>
      </c>
      <c r="O26" s="38" t="s">
        <v>59</v>
      </c>
      <c r="P26" s="42"/>
      <c r="Q26"/>
      <c r="R26"/>
      <c r="S26"/>
      <c r="T26"/>
      <c r="V26" s="62"/>
      <c r="W26"/>
      <c r="X26"/>
    </row>
    <row r="27" spans="1:27" s="34" customFormat="1" ht="25.35" customHeight="1">
      <c r="A27" s="37">
        <v>13</v>
      </c>
      <c r="B27" s="37">
        <v>6</v>
      </c>
      <c r="C27" s="44" t="s">
        <v>54</v>
      </c>
      <c r="D27" s="46">
        <v>723</v>
      </c>
      <c r="E27" s="43">
        <v>3874</v>
      </c>
      <c r="F27" s="49">
        <f>(D27-E27)/E27</f>
        <v>-0.81337119256582346</v>
      </c>
      <c r="G27" s="46">
        <v>159</v>
      </c>
      <c r="H27" s="43" t="s">
        <v>29</v>
      </c>
      <c r="I27" s="43" t="s">
        <v>29</v>
      </c>
      <c r="J27" s="43">
        <v>10</v>
      </c>
      <c r="K27" s="43">
        <v>4</v>
      </c>
      <c r="L27" s="46">
        <v>35675</v>
      </c>
      <c r="M27" s="46">
        <v>8248</v>
      </c>
      <c r="N27" s="41">
        <v>44029</v>
      </c>
      <c r="O27" s="38" t="s">
        <v>30</v>
      </c>
      <c r="Q27" s="42"/>
      <c r="S27" s="36"/>
      <c r="T27" s="35"/>
      <c r="U27" s="35"/>
      <c r="V27" s="36"/>
      <c r="W27" s="35"/>
      <c r="X27" s="35"/>
      <c r="Y27" s="35"/>
      <c r="Z27" s="8"/>
    </row>
    <row r="28" spans="1:27" s="34" customFormat="1" ht="25.35" customHeight="1">
      <c r="A28" s="37">
        <v>14</v>
      </c>
      <c r="B28" s="37">
        <v>11</v>
      </c>
      <c r="C28" s="44" t="s">
        <v>44</v>
      </c>
      <c r="D28" s="46">
        <v>503.37</v>
      </c>
      <c r="E28" s="43">
        <v>1717.24</v>
      </c>
      <c r="F28" s="49">
        <f>(D28-E28)/E28</f>
        <v>-0.70687265612261529</v>
      </c>
      <c r="G28" s="46">
        <v>86</v>
      </c>
      <c r="H28" s="43">
        <v>16</v>
      </c>
      <c r="I28" s="43">
        <f>G28/H28</f>
        <v>5.375</v>
      </c>
      <c r="J28" s="43">
        <v>6</v>
      </c>
      <c r="K28" s="43">
        <v>7</v>
      </c>
      <c r="L28" s="46">
        <v>58605.94</v>
      </c>
      <c r="M28" s="46">
        <v>10706</v>
      </c>
      <c r="N28" s="41">
        <v>44008</v>
      </c>
      <c r="O28" s="38" t="s">
        <v>45</v>
      </c>
      <c r="Q28" s="42"/>
      <c r="S28" s="36"/>
      <c r="T28" s="35"/>
      <c r="U28" s="35"/>
      <c r="V28" s="36"/>
      <c r="W28" s="35"/>
      <c r="X28" s="35"/>
      <c r="Y28" s="35"/>
      <c r="Z28" s="8"/>
      <c r="AA28" s="35"/>
    </row>
    <row r="29" spans="1:27" s="34" customFormat="1" ht="25.35" customHeight="1">
      <c r="A29" s="37">
        <v>15</v>
      </c>
      <c r="B29" s="37">
        <v>12</v>
      </c>
      <c r="C29" s="44" t="s">
        <v>51</v>
      </c>
      <c r="D29" s="46">
        <v>379.33</v>
      </c>
      <c r="E29" s="43">
        <v>1318.71</v>
      </c>
      <c r="F29" s="49">
        <f>(D29-E29)/E29</f>
        <v>-0.71234767310477665</v>
      </c>
      <c r="G29" s="46">
        <v>76</v>
      </c>
      <c r="H29" s="43">
        <v>18</v>
      </c>
      <c r="I29" s="43">
        <f>G29/H29</f>
        <v>4.2222222222222223</v>
      </c>
      <c r="J29" s="43">
        <v>5</v>
      </c>
      <c r="K29" s="43">
        <v>5</v>
      </c>
      <c r="L29" s="46">
        <v>28061.55</v>
      </c>
      <c r="M29" s="46">
        <v>5963</v>
      </c>
      <c r="N29" s="41">
        <v>44022</v>
      </c>
      <c r="O29" s="38" t="s">
        <v>40</v>
      </c>
      <c r="Q29" s="42"/>
      <c r="S29" s="36"/>
      <c r="T29" s="35"/>
      <c r="U29" s="35"/>
      <c r="V29" s="36"/>
      <c r="W29" s="35"/>
      <c r="X29" s="35"/>
      <c r="Y29" s="35"/>
      <c r="Z29" s="8"/>
      <c r="AA29" s="35"/>
    </row>
    <row r="30" spans="1:27" s="34" customFormat="1" ht="25.35" customHeight="1">
      <c r="A30" s="37">
        <v>16</v>
      </c>
      <c r="B30" s="37">
        <v>13</v>
      </c>
      <c r="C30" s="44" t="s">
        <v>43</v>
      </c>
      <c r="D30" s="46">
        <v>293</v>
      </c>
      <c r="E30" s="43">
        <v>1258</v>
      </c>
      <c r="F30" s="49">
        <f>(D30-E30)/E30</f>
        <v>-0.76709062003179651</v>
      </c>
      <c r="G30" s="46">
        <v>44</v>
      </c>
      <c r="H30" s="43" t="s">
        <v>29</v>
      </c>
      <c r="I30" s="43" t="s">
        <v>29</v>
      </c>
      <c r="J30" s="43">
        <v>2</v>
      </c>
      <c r="K30" s="43">
        <v>7</v>
      </c>
      <c r="L30" s="46">
        <v>25843</v>
      </c>
      <c r="M30" s="46">
        <v>4577</v>
      </c>
      <c r="N30" s="41">
        <v>44008</v>
      </c>
      <c r="O30" s="38" t="s">
        <v>30</v>
      </c>
      <c r="Q30" s="42"/>
      <c r="S30" s="36"/>
      <c r="T30" s="35"/>
      <c r="U30" s="35"/>
      <c r="V30" s="36"/>
      <c r="W30" s="35"/>
      <c r="X30" s="35"/>
      <c r="Y30" s="35"/>
      <c r="Z30" s="8"/>
      <c r="AA30" s="35"/>
    </row>
    <row r="31" spans="1:27" s="34" customFormat="1" ht="25.35" customHeight="1">
      <c r="A31" s="37">
        <v>17</v>
      </c>
      <c r="B31" s="37">
        <v>14</v>
      </c>
      <c r="C31" s="44" t="s">
        <v>42</v>
      </c>
      <c r="D31" s="51">
        <v>253</v>
      </c>
      <c r="E31" s="48">
        <v>1139</v>
      </c>
      <c r="F31" s="49">
        <f>(D31-E31)/E31</f>
        <v>-0.77787532923617209</v>
      </c>
      <c r="G31" s="46">
        <v>37</v>
      </c>
      <c r="H31" s="43" t="s">
        <v>29</v>
      </c>
      <c r="I31" s="43" t="s">
        <v>29</v>
      </c>
      <c r="J31" s="43">
        <v>2</v>
      </c>
      <c r="K31" s="48">
        <v>7</v>
      </c>
      <c r="L31" s="46">
        <v>60387</v>
      </c>
      <c r="M31" s="46">
        <v>9700</v>
      </c>
      <c r="N31" s="41">
        <v>44008</v>
      </c>
      <c r="O31" s="38" t="s">
        <v>30</v>
      </c>
      <c r="Q31" s="42"/>
      <c r="S31" s="36"/>
      <c r="T31" s="35"/>
      <c r="U31" s="35"/>
      <c r="V31" s="36"/>
      <c r="W31" s="35"/>
      <c r="X31" s="35"/>
      <c r="Y31" s="35"/>
      <c r="Z31" s="8"/>
      <c r="AA31" s="35"/>
    </row>
    <row r="32" spans="1:27" s="34" customFormat="1" ht="25.35" customHeight="1">
      <c r="A32" s="37">
        <v>18</v>
      </c>
      <c r="B32" s="48" t="s">
        <v>29</v>
      </c>
      <c r="C32" s="44" t="s">
        <v>82</v>
      </c>
      <c r="D32" s="46">
        <v>243.5</v>
      </c>
      <c r="E32" s="43" t="s">
        <v>29</v>
      </c>
      <c r="F32" s="43" t="s">
        <v>29</v>
      </c>
      <c r="G32" s="46">
        <v>132</v>
      </c>
      <c r="H32" s="43">
        <v>14</v>
      </c>
      <c r="I32" s="43">
        <f>G32/H32</f>
        <v>9.4285714285714288</v>
      </c>
      <c r="J32" s="43">
        <v>5</v>
      </c>
      <c r="K32" s="43" t="s">
        <v>29</v>
      </c>
      <c r="L32" s="46">
        <v>53444.800000000003</v>
      </c>
      <c r="M32" s="46">
        <v>12099</v>
      </c>
      <c r="N32" s="41">
        <v>43861</v>
      </c>
      <c r="O32" s="38" t="s">
        <v>40</v>
      </c>
      <c r="Q32" s="42"/>
      <c r="S32" s="36"/>
      <c r="T32" s="35"/>
      <c r="U32" s="35"/>
      <c r="V32" s="36"/>
      <c r="W32" s="35"/>
      <c r="X32" s="35"/>
      <c r="Y32" s="35"/>
      <c r="Z32" s="8"/>
      <c r="AA32" s="35"/>
    </row>
    <row r="33" spans="1:27" s="34" customFormat="1" ht="25.35" customHeight="1">
      <c r="A33" s="37">
        <v>19</v>
      </c>
      <c r="B33" s="37">
        <v>17</v>
      </c>
      <c r="C33" s="44" t="s">
        <v>66</v>
      </c>
      <c r="D33" s="46">
        <v>239.76</v>
      </c>
      <c r="E33" s="43">
        <v>548.42999999999995</v>
      </c>
      <c r="F33" s="49">
        <f>(D33-E33)/E33</f>
        <v>-0.56282479076636938</v>
      </c>
      <c r="G33" s="46">
        <v>46</v>
      </c>
      <c r="H33" s="43">
        <v>8</v>
      </c>
      <c r="I33" s="43">
        <f>G33/H33</f>
        <v>5.75</v>
      </c>
      <c r="J33" s="43">
        <v>4</v>
      </c>
      <c r="K33" s="43" t="s">
        <v>29</v>
      </c>
      <c r="L33" s="46">
        <v>885920</v>
      </c>
      <c r="M33" s="46">
        <v>174575</v>
      </c>
      <c r="N33" s="41">
        <v>43824</v>
      </c>
      <c r="O33" s="38" t="s">
        <v>31</v>
      </c>
      <c r="Q33" s="42"/>
      <c r="S33" s="36"/>
      <c r="T33" s="35"/>
      <c r="U33" s="35"/>
      <c r="V33" s="36"/>
      <c r="W33" s="35"/>
      <c r="X33" s="35"/>
      <c r="Y33" s="35"/>
    </row>
    <row r="34" spans="1:27" s="34" customFormat="1" ht="25.35" customHeight="1">
      <c r="A34" s="37">
        <v>20</v>
      </c>
      <c r="B34" s="54">
        <v>16</v>
      </c>
      <c r="C34" s="44" t="s">
        <v>53</v>
      </c>
      <c r="D34" s="46">
        <v>145</v>
      </c>
      <c r="E34" s="43">
        <v>627.6</v>
      </c>
      <c r="F34" s="49">
        <f>(D34-E34)/E34</f>
        <v>-0.76896112173358833</v>
      </c>
      <c r="G34" s="46">
        <v>22</v>
      </c>
      <c r="H34" s="43">
        <v>7</v>
      </c>
      <c r="I34" s="43">
        <f>G34/H34</f>
        <v>3.1428571428571428</v>
      </c>
      <c r="J34" s="43">
        <v>3</v>
      </c>
      <c r="K34" s="43">
        <v>4</v>
      </c>
      <c r="L34" s="46">
        <v>13212.78</v>
      </c>
      <c r="M34" s="46">
        <v>2268</v>
      </c>
      <c r="N34" s="41">
        <v>44029</v>
      </c>
      <c r="O34" s="38" t="s">
        <v>40</v>
      </c>
      <c r="P34" s="42"/>
      <c r="R34" s="36"/>
      <c r="S34" s="35"/>
      <c r="T34" s="35"/>
      <c r="U34" s="35"/>
      <c r="V34" s="36"/>
      <c r="W34" s="35"/>
      <c r="Y34" s="35"/>
    </row>
    <row r="35" spans="1:27" s="34" customFormat="1" ht="25.35" customHeight="1">
      <c r="A35" s="16"/>
      <c r="B35" s="16"/>
      <c r="C35" s="39" t="s">
        <v>38</v>
      </c>
      <c r="D35" s="40">
        <f>SUM(D23:D34)</f>
        <v>28528.62</v>
      </c>
      <c r="E35" s="40">
        <f t="shared" ref="E35:G35" si="1">SUM(E23:E34)</f>
        <v>59229.66</v>
      </c>
      <c r="F35" s="50">
        <f>(D35-E35)/E35</f>
        <v>-0.51833895382820028</v>
      </c>
      <c r="G35" s="40">
        <f t="shared" si="1"/>
        <v>5240</v>
      </c>
      <c r="H35" s="40"/>
      <c r="I35" s="19"/>
      <c r="J35" s="18"/>
      <c r="K35" s="20"/>
      <c r="L35" s="21"/>
      <c r="M35" s="25"/>
      <c r="N35" s="22"/>
      <c r="O35" s="2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7" s="34" customFormat="1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7" s="34" customFormat="1" ht="25.35" customHeight="1">
      <c r="A37" s="37">
        <v>21</v>
      </c>
      <c r="B37" s="54">
        <v>19</v>
      </c>
      <c r="C37" s="44" t="s">
        <v>56</v>
      </c>
      <c r="D37" s="46">
        <v>136.5</v>
      </c>
      <c r="E37" s="43">
        <v>490.6</v>
      </c>
      <c r="F37" s="49">
        <f>(D37-E37)/E37</f>
        <v>-0.72176926212800652</v>
      </c>
      <c r="G37" s="46">
        <v>29</v>
      </c>
      <c r="H37" s="43">
        <v>9</v>
      </c>
      <c r="I37" s="43">
        <f>G37/H37</f>
        <v>3.2222222222222223</v>
      </c>
      <c r="J37" s="43">
        <v>4</v>
      </c>
      <c r="K37" s="43">
        <v>4</v>
      </c>
      <c r="L37" s="46">
        <v>6839.47</v>
      </c>
      <c r="M37" s="46">
        <v>1547</v>
      </c>
      <c r="N37" s="41">
        <v>44029</v>
      </c>
      <c r="O37" s="38" t="s">
        <v>57</v>
      </c>
      <c r="P37" s="42"/>
      <c r="R37" s="36"/>
      <c r="S37" s="35"/>
      <c r="T37" s="35"/>
      <c r="U37" s="35"/>
      <c r="V37" s="36"/>
      <c r="W37" s="35"/>
      <c r="Y37" s="35"/>
    </row>
    <row r="38" spans="1:27" s="34" customFormat="1" ht="25.35" customHeight="1">
      <c r="A38" s="37">
        <v>22</v>
      </c>
      <c r="B38" s="54">
        <v>34</v>
      </c>
      <c r="C38" s="47" t="s">
        <v>36</v>
      </c>
      <c r="D38" s="46">
        <v>135</v>
      </c>
      <c r="E38" s="43">
        <v>49.5</v>
      </c>
      <c r="F38" s="49">
        <f>(D38-E38)/E38</f>
        <v>1.7272727272727273</v>
      </c>
      <c r="G38" s="46">
        <v>34</v>
      </c>
      <c r="H38" s="43">
        <v>4</v>
      </c>
      <c r="I38" s="43">
        <f>G38/H38</f>
        <v>8.5</v>
      </c>
      <c r="J38" s="43">
        <v>2</v>
      </c>
      <c r="K38" s="43">
        <v>10</v>
      </c>
      <c r="L38" s="46">
        <v>4342.8599999999997</v>
      </c>
      <c r="M38" s="46">
        <v>911</v>
      </c>
      <c r="N38" s="41">
        <v>43987</v>
      </c>
      <c r="O38" s="38" t="s">
        <v>34</v>
      </c>
      <c r="P38" s="42"/>
      <c r="R38" s="36"/>
      <c r="S38" s="35"/>
      <c r="T38" s="35"/>
      <c r="U38" s="35"/>
      <c r="V38" s="36"/>
      <c r="W38" s="35"/>
      <c r="Y38" s="35"/>
    </row>
    <row r="39" spans="1:27" s="34" customFormat="1" ht="25.35" customHeight="1">
      <c r="A39" s="37">
        <v>23</v>
      </c>
      <c r="B39" s="54">
        <v>23</v>
      </c>
      <c r="C39" s="44" t="s">
        <v>37</v>
      </c>
      <c r="D39" s="46">
        <v>115</v>
      </c>
      <c r="E39" s="43">
        <v>219.5</v>
      </c>
      <c r="F39" s="49">
        <f>(D39-E39)/E39</f>
        <v>-0.47608200455580868</v>
      </c>
      <c r="G39" s="46">
        <v>19</v>
      </c>
      <c r="H39" s="43">
        <v>3</v>
      </c>
      <c r="I39" s="43">
        <f>G39/H39</f>
        <v>6.333333333333333</v>
      </c>
      <c r="J39" s="43">
        <v>1</v>
      </c>
      <c r="K39" s="43" t="s">
        <v>29</v>
      </c>
      <c r="L39" s="46">
        <v>412911.86</v>
      </c>
      <c r="M39" s="46">
        <v>93864</v>
      </c>
      <c r="N39" s="41">
        <v>41950</v>
      </c>
      <c r="O39" s="38" t="s">
        <v>35</v>
      </c>
      <c r="P39" s="42"/>
      <c r="R39" s="36"/>
      <c r="S39" s="35"/>
      <c r="T39" s="35"/>
      <c r="U39" s="35"/>
      <c r="V39" s="36"/>
      <c r="W39" s="35"/>
      <c r="Y39" s="35"/>
    </row>
    <row r="40" spans="1:27" s="34" customFormat="1" ht="25.35" customHeight="1">
      <c r="A40" s="37">
        <v>24</v>
      </c>
      <c r="B40" s="61">
        <v>22</v>
      </c>
      <c r="C40" s="44" t="s">
        <v>71</v>
      </c>
      <c r="D40" s="43">
        <v>108</v>
      </c>
      <c r="E40" s="43">
        <v>314.02999999999997</v>
      </c>
      <c r="F40" s="49">
        <f>(D40-E40)/E40</f>
        <v>-0.65608381364837753</v>
      </c>
      <c r="G40" s="46">
        <v>19</v>
      </c>
      <c r="H40" s="43">
        <v>3</v>
      </c>
      <c r="I40" s="43">
        <f>G40/H40</f>
        <v>6.333333333333333</v>
      </c>
      <c r="J40" s="43">
        <v>1</v>
      </c>
      <c r="K40" s="43" t="s">
        <v>29</v>
      </c>
      <c r="L40" s="46">
        <v>816714</v>
      </c>
      <c r="M40" s="46">
        <v>154536</v>
      </c>
      <c r="N40" s="41">
        <v>43665</v>
      </c>
      <c r="O40" s="38" t="s">
        <v>31</v>
      </c>
      <c r="Q40" s="42"/>
      <c r="S40" s="36"/>
      <c r="T40" s="35"/>
      <c r="U40" s="35"/>
      <c r="V40" s="36"/>
      <c r="W40" s="35"/>
      <c r="X40" s="35"/>
      <c r="Y40" s="35"/>
    </row>
    <row r="41" spans="1:27" s="34" customFormat="1" ht="25.35" customHeight="1">
      <c r="A41" s="37">
        <v>25</v>
      </c>
      <c r="B41" s="37">
        <v>40</v>
      </c>
      <c r="C41" s="44" t="s">
        <v>73</v>
      </c>
      <c r="D41" s="46">
        <v>102.5</v>
      </c>
      <c r="E41" s="43">
        <v>16</v>
      </c>
      <c r="F41" s="49">
        <f>(D41-E41)/E41</f>
        <v>5.40625</v>
      </c>
      <c r="G41" s="46">
        <v>24</v>
      </c>
      <c r="H41" s="43">
        <v>5</v>
      </c>
      <c r="I41" s="43">
        <f>G41/H41</f>
        <v>4.8</v>
      </c>
      <c r="J41" s="43">
        <v>2</v>
      </c>
      <c r="K41" s="43">
        <v>2</v>
      </c>
      <c r="L41" s="46">
        <v>118.5</v>
      </c>
      <c r="M41" s="46">
        <v>28</v>
      </c>
      <c r="N41" s="41">
        <v>44043</v>
      </c>
      <c r="O41" s="38" t="s">
        <v>34</v>
      </c>
      <c r="Q41" s="42"/>
      <c r="S41" s="36"/>
      <c r="T41" s="35"/>
      <c r="U41" s="35"/>
      <c r="V41" s="36"/>
      <c r="W41" s="35"/>
      <c r="X41" s="35"/>
      <c r="Y41" s="35"/>
      <c r="AA41" s="35"/>
    </row>
    <row r="42" spans="1:27" s="34" customFormat="1" ht="25.35" customHeight="1">
      <c r="A42" s="37">
        <v>26</v>
      </c>
      <c r="B42" s="37">
        <v>30</v>
      </c>
      <c r="C42" s="44" t="s">
        <v>32</v>
      </c>
      <c r="D42" s="46">
        <v>46</v>
      </c>
      <c r="E42" s="43">
        <v>98</v>
      </c>
      <c r="F42" s="49">
        <f>(D42-E42)/E42</f>
        <v>-0.53061224489795922</v>
      </c>
      <c r="G42" s="46">
        <v>29</v>
      </c>
      <c r="H42" s="43" t="s">
        <v>29</v>
      </c>
      <c r="I42" s="43" t="s">
        <v>29</v>
      </c>
      <c r="J42" s="43">
        <v>1</v>
      </c>
      <c r="K42" s="43" t="s">
        <v>29</v>
      </c>
      <c r="L42" s="46">
        <v>89061</v>
      </c>
      <c r="M42" s="46">
        <v>20246</v>
      </c>
      <c r="N42" s="41">
        <v>43882</v>
      </c>
      <c r="O42" s="38" t="s">
        <v>30</v>
      </c>
      <c r="Q42" s="42"/>
      <c r="S42" s="36"/>
      <c r="T42" s="35"/>
      <c r="U42" s="35"/>
      <c r="V42" s="36"/>
      <c r="W42" s="35"/>
      <c r="X42" s="35"/>
      <c r="Y42" s="35"/>
      <c r="AA42" s="35"/>
    </row>
    <row r="43" spans="1:27" s="34" customFormat="1" ht="25.35" customHeight="1">
      <c r="A43" s="37">
        <v>27</v>
      </c>
      <c r="B43" s="37">
        <v>10</v>
      </c>
      <c r="C43" s="44" t="s">
        <v>70</v>
      </c>
      <c r="D43" s="46">
        <v>45</v>
      </c>
      <c r="E43" s="43">
        <v>1900.4</v>
      </c>
      <c r="F43" s="49">
        <f>(D43-E43)/E43</f>
        <v>-0.97632077457377398</v>
      </c>
      <c r="G43" s="46">
        <v>8</v>
      </c>
      <c r="H43" s="43">
        <v>3</v>
      </c>
      <c r="I43" s="43">
        <f>G43/H43</f>
        <v>2.6666666666666665</v>
      </c>
      <c r="J43" s="43">
        <v>2</v>
      </c>
      <c r="K43" s="43">
        <v>2</v>
      </c>
      <c r="L43" s="46">
        <v>3562.65</v>
      </c>
      <c r="M43" s="46">
        <v>594</v>
      </c>
      <c r="N43" s="41">
        <v>44043</v>
      </c>
      <c r="O43" s="38" t="s">
        <v>40</v>
      </c>
      <c r="Q43" s="42"/>
      <c r="S43" s="36"/>
      <c r="T43" s="35"/>
      <c r="U43" s="35"/>
      <c r="V43" s="36"/>
      <c r="W43" s="35"/>
      <c r="X43" s="35"/>
      <c r="Y43" s="35"/>
      <c r="AA43" s="35"/>
    </row>
    <row r="44" spans="1:27" s="34" customFormat="1" ht="25.35" customHeight="1">
      <c r="A44" s="37">
        <v>28</v>
      </c>
      <c r="B44" s="37">
        <v>20</v>
      </c>
      <c r="C44" s="44" t="s">
        <v>60</v>
      </c>
      <c r="D44" s="46">
        <v>44.1</v>
      </c>
      <c r="E44" s="43">
        <v>395.8</v>
      </c>
      <c r="F44" s="49">
        <f>(D44-E44)/E44</f>
        <v>-0.88858009095502777</v>
      </c>
      <c r="G44" s="46">
        <v>7</v>
      </c>
      <c r="H44" s="43">
        <v>1</v>
      </c>
      <c r="I44" s="43">
        <f>G44/H44</f>
        <v>7</v>
      </c>
      <c r="J44" s="43">
        <v>1</v>
      </c>
      <c r="K44" s="43">
        <v>5</v>
      </c>
      <c r="L44" s="46">
        <v>8808.7099999999991</v>
      </c>
      <c r="M44" s="46">
        <v>1478</v>
      </c>
      <c r="N44" s="41">
        <v>44022</v>
      </c>
      <c r="O44" s="38" t="s">
        <v>59</v>
      </c>
      <c r="Q44" s="42"/>
      <c r="R44" s="33"/>
      <c r="S44" s="36"/>
      <c r="T44" s="35"/>
      <c r="U44" s="35"/>
      <c r="V44" s="36"/>
      <c r="W44" s="35"/>
      <c r="X44" s="35"/>
      <c r="Y44" s="35"/>
      <c r="AA44" s="35"/>
    </row>
    <row r="45" spans="1:27" s="34" customFormat="1" ht="24.75" customHeight="1">
      <c r="A45" s="37">
        <v>29</v>
      </c>
      <c r="B45" s="37">
        <v>27</v>
      </c>
      <c r="C45" s="44" t="s">
        <v>76</v>
      </c>
      <c r="D45" s="48">
        <v>40.5</v>
      </c>
      <c r="E45" s="48">
        <v>138</v>
      </c>
      <c r="F45" s="49">
        <f>(D45-E45)/E45</f>
        <v>-0.70652173913043481</v>
      </c>
      <c r="G45" s="46">
        <v>15</v>
      </c>
      <c r="H45" s="43">
        <v>4</v>
      </c>
      <c r="I45" s="43">
        <f>G45/H45</f>
        <v>3.75</v>
      </c>
      <c r="J45" s="43">
        <v>3</v>
      </c>
      <c r="K45" s="43">
        <v>2</v>
      </c>
      <c r="L45" s="43">
        <v>624.5</v>
      </c>
      <c r="M45" s="46">
        <v>146</v>
      </c>
      <c r="N45" s="41">
        <v>44043</v>
      </c>
      <c r="O45" s="38" t="s">
        <v>75</v>
      </c>
      <c r="Q45" s="42"/>
      <c r="R45" s="33"/>
      <c r="S45" s="36"/>
      <c r="T45" s="35"/>
      <c r="U45" s="35"/>
      <c r="V45" s="36"/>
      <c r="W45" s="35"/>
      <c r="X45" s="35"/>
      <c r="Y45" s="35"/>
    </row>
    <row r="46" spans="1:27" s="34" customFormat="1" ht="25.35" customHeight="1">
      <c r="A46" s="37">
        <v>30</v>
      </c>
      <c r="B46" s="48" t="s">
        <v>29</v>
      </c>
      <c r="C46" s="44" t="s">
        <v>88</v>
      </c>
      <c r="D46" s="51">
        <v>40</v>
      </c>
      <c r="E46" s="48" t="s">
        <v>29</v>
      </c>
      <c r="F46" s="48" t="s">
        <v>29</v>
      </c>
      <c r="G46" s="46">
        <v>20</v>
      </c>
      <c r="H46" s="43">
        <v>5</v>
      </c>
      <c r="I46" s="43">
        <f>G46/H46</f>
        <v>4</v>
      </c>
      <c r="J46" s="43">
        <v>2</v>
      </c>
      <c r="K46" s="43" t="s">
        <v>29</v>
      </c>
      <c r="L46" s="46">
        <v>89498.35</v>
      </c>
      <c r="M46" s="46">
        <v>20763</v>
      </c>
      <c r="N46" s="41">
        <v>44022</v>
      </c>
      <c r="O46" s="38" t="s">
        <v>39</v>
      </c>
      <c r="Q46" s="42"/>
      <c r="R46" s="33"/>
      <c r="S46" s="36"/>
      <c r="T46" s="35"/>
      <c r="U46" s="35"/>
      <c r="V46" s="36"/>
      <c r="W46" s="35"/>
      <c r="X46" s="35"/>
      <c r="Y46" s="35"/>
      <c r="AA46" s="35"/>
    </row>
    <row r="47" spans="1:27" s="34" customFormat="1" ht="25.35" customHeight="1">
      <c r="A47" s="16"/>
      <c r="B47" s="16"/>
      <c r="C47" s="39" t="s">
        <v>50</v>
      </c>
      <c r="D47" s="40">
        <f>SUM(D35:D46)</f>
        <v>29341.219999999998</v>
      </c>
      <c r="E47" s="40">
        <f t="shared" ref="E47:G47" si="2">SUM(E35:E46)</f>
        <v>62851.490000000005</v>
      </c>
      <c r="F47" s="50">
        <f t="shared" ref="F46:F47" si="3">(D47-E47)/E47</f>
        <v>-0.5331658803951983</v>
      </c>
      <c r="G47" s="40">
        <f t="shared" si="2"/>
        <v>5444</v>
      </c>
      <c r="H47" s="40"/>
      <c r="I47" s="19"/>
      <c r="J47" s="18"/>
      <c r="K47" s="20"/>
      <c r="L47" s="21"/>
      <c r="M47" s="25"/>
      <c r="N47" s="22"/>
      <c r="O47" s="26"/>
    </row>
    <row r="48" spans="1:27" s="34" customFormat="1" ht="14.1" customHeight="1">
      <c r="A48" s="14"/>
      <c r="B48" s="23"/>
      <c r="C48" s="15"/>
      <c r="D48" s="24"/>
      <c r="E48" s="24"/>
      <c r="F48" s="27"/>
      <c r="G48" s="24"/>
      <c r="H48" s="24"/>
      <c r="I48" s="24"/>
      <c r="J48" s="24"/>
      <c r="K48" s="24"/>
      <c r="L48" s="24"/>
      <c r="M48" s="24"/>
      <c r="N48" s="28"/>
      <c r="O48" s="13"/>
    </row>
    <row r="49" spans="1:27" s="34" customFormat="1" ht="25.35" customHeight="1">
      <c r="A49" s="37">
        <v>31</v>
      </c>
      <c r="B49" s="37">
        <v>31</v>
      </c>
      <c r="C49" s="44" t="s">
        <v>47</v>
      </c>
      <c r="D49" s="46">
        <v>36</v>
      </c>
      <c r="E49" s="43">
        <v>90</v>
      </c>
      <c r="F49" s="49">
        <f>(D49-E49)/E49</f>
        <v>-0.6</v>
      </c>
      <c r="G49" s="46">
        <v>8</v>
      </c>
      <c r="H49" s="43">
        <v>1</v>
      </c>
      <c r="I49" s="43">
        <f>G49/H49</f>
        <v>8</v>
      </c>
      <c r="J49" s="43">
        <v>1</v>
      </c>
      <c r="K49" s="43" t="s">
        <v>29</v>
      </c>
      <c r="L49" s="46">
        <v>698693.82</v>
      </c>
      <c r="M49" s="46">
        <v>115259</v>
      </c>
      <c r="N49" s="41">
        <v>43861</v>
      </c>
      <c r="O49" s="38" t="s">
        <v>40</v>
      </c>
      <c r="Q49" s="42"/>
      <c r="R49" s="33"/>
      <c r="S49" s="36"/>
      <c r="T49" s="35"/>
      <c r="U49" s="35"/>
      <c r="V49" s="36"/>
      <c r="W49" s="35"/>
      <c r="X49" s="35"/>
      <c r="Y49" s="35"/>
    </row>
    <row r="50" spans="1:27" s="34" customFormat="1" ht="25.35" customHeight="1">
      <c r="A50" s="37">
        <v>32</v>
      </c>
      <c r="B50" s="48" t="s">
        <v>29</v>
      </c>
      <c r="C50" s="44" t="s">
        <v>85</v>
      </c>
      <c r="D50" s="46">
        <v>34</v>
      </c>
      <c r="E50" s="43" t="s">
        <v>29</v>
      </c>
      <c r="F50" s="43" t="s">
        <v>29</v>
      </c>
      <c r="G50" s="46">
        <v>6</v>
      </c>
      <c r="H50" s="43">
        <v>1</v>
      </c>
      <c r="I50" s="43">
        <f>G50/H50</f>
        <v>6</v>
      </c>
      <c r="J50" s="43">
        <v>1</v>
      </c>
      <c r="K50" s="43" t="s">
        <v>29</v>
      </c>
      <c r="L50" s="46">
        <v>3411</v>
      </c>
      <c r="M50" s="46">
        <v>593</v>
      </c>
      <c r="N50" s="41">
        <v>44015</v>
      </c>
      <c r="O50" s="38" t="s">
        <v>48</v>
      </c>
      <c r="P50" s="42"/>
      <c r="R50" s="36"/>
      <c r="S50" s="35"/>
      <c r="T50" s="35"/>
      <c r="U50" s="36"/>
      <c r="V50" s="35"/>
      <c r="W50" s="35"/>
      <c r="X50" s="35"/>
      <c r="Y50" s="36"/>
    </row>
    <row r="51" spans="1:27" s="34" customFormat="1" ht="24.75" customHeight="1">
      <c r="A51" s="37">
        <v>33</v>
      </c>
      <c r="B51" s="37">
        <v>39</v>
      </c>
      <c r="C51" s="44" t="s">
        <v>55</v>
      </c>
      <c r="D51" s="46">
        <v>27</v>
      </c>
      <c r="E51" s="43">
        <v>25.5</v>
      </c>
      <c r="F51" s="49">
        <f>(D51-E51)/E51</f>
        <v>5.8823529411764705E-2</v>
      </c>
      <c r="G51" s="46">
        <v>7</v>
      </c>
      <c r="H51" s="43">
        <v>2</v>
      </c>
      <c r="I51" s="43">
        <f>G51/H51</f>
        <v>3.5</v>
      </c>
      <c r="J51" s="43">
        <v>1</v>
      </c>
      <c r="K51" s="43">
        <v>4</v>
      </c>
      <c r="L51" s="46">
        <v>5230</v>
      </c>
      <c r="M51" s="46">
        <v>941</v>
      </c>
      <c r="N51" s="41">
        <v>44029</v>
      </c>
      <c r="O51" s="38" t="s">
        <v>48</v>
      </c>
      <c r="P51" s="36"/>
      <c r="R51" s="42"/>
      <c r="T51" s="36"/>
      <c r="U51" s="35"/>
      <c r="V51" s="35"/>
      <c r="W51" s="36"/>
      <c r="X51" s="35"/>
      <c r="Y51" s="35"/>
      <c r="Z51" s="35"/>
      <c r="AA51" s="35"/>
    </row>
    <row r="52" spans="1:27" s="34" customFormat="1" ht="25.35" customHeight="1">
      <c r="A52" s="37">
        <v>34</v>
      </c>
      <c r="B52" s="48" t="s">
        <v>29</v>
      </c>
      <c r="C52" s="47" t="s">
        <v>89</v>
      </c>
      <c r="D52" s="46">
        <v>25</v>
      </c>
      <c r="E52" s="43" t="s">
        <v>29</v>
      </c>
      <c r="F52" s="43" t="s">
        <v>29</v>
      </c>
      <c r="G52" s="46">
        <v>7</v>
      </c>
      <c r="H52" s="43">
        <v>1</v>
      </c>
      <c r="I52" s="43">
        <f>G52/H52</f>
        <v>7</v>
      </c>
      <c r="J52" s="43">
        <v>1</v>
      </c>
      <c r="K52" s="43" t="s">
        <v>29</v>
      </c>
      <c r="L52" s="46">
        <v>2574.83</v>
      </c>
      <c r="M52" s="46">
        <v>539</v>
      </c>
      <c r="N52" s="41">
        <v>43987</v>
      </c>
      <c r="O52" s="38" t="s">
        <v>34</v>
      </c>
      <c r="P52" s="36"/>
      <c r="R52" s="42"/>
      <c r="T52" s="36"/>
      <c r="U52" s="35"/>
      <c r="V52" s="35"/>
      <c r="W52" s="36"/>
      <c r="X52" s="35"/>
      <c r="Y52" s="35"/>
      <c r="AA52" s="35"/>
    </row>
    <row r="53" spans="1:27" s="34" customFormat="1" ht="24.75" customHeight="1">
      <c r="A53" s="37">
        <v>35</v>
      </c>
      <c r="B53" s="37">
        <v>18</v>
      </c>
      <c r="C53" s="44" t="s">
        <v>49</v>
      </c>
      <c r="D53" s="46">
        <v>21</v>
      </c>
      <c r="E53" s="43">
        <v>520</v>
      </c>
      <c r="F53" s="49">
        <f>(D53-E53)/E53</f>
        <v>-0.95961538461538465</v>
      </c>
      <c r="G53" s="46">
        <v>3</v>
      </c>
      <c r="H53" s="43" t="s">
        <v>29</v>
      </c>
      <c r="I53" s="43" t="s">
        <v>29</v>
      </c>
      <c r="J53" s="43">
        <v>1</v>
      </c>
      <c r="K53" s="43">
        <v>6</v>
      </c>
      <c r="L53" s="46">
        <v>25624</v>
      </c>
      <c r="M53" s="46">
        <v>4338</v>
      </c>
      <c r="N53" s="41">
        <v>44015</v>
      </c>
      <c r="O53" s="38" t="s">
        <v>30</v>
      </c>
      <c r="P53" s="36"/>
      <c r="R53" s="42"/>
      <c r="S53"/>
      <c r="T53"/>
      <c r="U53"/>
      <c r="V53"/>
      <c r="W53"/>
      <c r="Y53"/>
      <c r="AA53"/>
    </row>
    <row r="54" spans="1:27" s="34" customFormat="1" ht="25.35" customHeight="1">
      <c r="A54" s="37">
        <v>36</v>
      </c>
      <c r="B54" s="37">
        <v>33</v>
      </c>
      <c r="C54" s="44" t="s">
        <v>65</v>
      </c>
      <c r="D54" s="46">
        <v>20</v>
      </c>
      <c r="E54" s="53">
        <v>54</v>
      </c>
      <c r="F54" s="49">
        <f>(D54-E54)/E54</f>
        <v>-0.62962962962962965</v>
      </c>
      <c r="G54" s="46">
        <v>10</v>
      </c>
      <c r="H54" s="43" t="s">
        <v>29</v>
      </c>
      <c r="I54" s="43" t="s">
        <v>29</v>
      </c>
      <c r="J54" s="43">
        <v>1</v>
      </c>
      <c r="K54" s="43" t="s">
        <v>29</v>
      </c>
      <c r="L54" s="46">
        <v>64645</v>
      </c>
      <c r="M54" s="46">
        <v>14572</v>
      </c>
      <c r="N54" s="41">
        <v>43854</v>
      </c>
      <c r="O54" s="38" t="s">
        <v>30</v>
      </c>
      <c r="P54" s="36"/>
      <c r="R54" s="42"/>
      <c r="T54" s="36"/>
      <c r="U54" s="35"/>
      <c r="V54" s="35"/>
      <c r="W54" s="36"/>
      <c r="X54" s="35"/>
      <c r="Y54" s="35"/>
      <c r="AA54" s="35"/>
    </row>
    <row r="55" spans="1:27" s="34" customFormat="1" ht="25.35" customHeight="1">
      <c r="A55" s="37">
        <v>37</v>
      </c>
      <c r="B55" s="37">
        <v>24</v>
      </c>
      <c r="C55" s="44" t="s">
        <v>61</v>
      </c>
      <c r="D55" s="46">
        <v>14</v>
      </c>
      <c r="E55" s="43">
        <v>186</v>
      </c>
      <c r="F55" s="49">
        <f>(D55-E55)/E55</f>
        <v>-0.92473118279569888</v>
      </c>
      <c r="G55" s="46">
        <v>4</v>
      </c>
      <c r="H55" s="43">
        <v>2</v>
      </c>
      <c r="I55" s="43">
        <f>G55/H55</f>
        <v>2</v>
      </c>
      <c r="J55" s="43">
        <v>1</v>
      </c>
      <c r="K55" s="43">
        <v>3</v>
      </c>
      <c r="L55" s="46">
        <v>3561.8</v>
      </c>
      <c r="M55" s="46">
        <v>646</v>
      </c>
      <c r="N55" s="41">
        <v>44036</v>
      </c>
      <c r="O55" s="38" t="s">
        <v>59</v>
      </c>
      <c r="Q55" s="42"/>
      <c r="S55" s="36"/>
      <c r="T55" s="35"/>
      <c r="U55" s="35"/>
      <c r="V55" s="36"/>
      <c r="W55" s="35"/>
      <c r="X55" s="35"/>
      <c r="Y55" s="35"/>
    </row>
    <row r="56" spans="1:27" s="34" customFormat="1" ht="25.35" customHeight="1">
      <c r="A56" s="37">
        <v>38</v>
      </c>
      <c r="B56" s="48" t="s">
        <v>29</v>
      </c>
      <c r="C56" s="44" t="s">
        <v>86</v>
      </c>
      <c r="D56" s="46">
        <v>10</v>
      </c>
      <c r="E56" s="48" t="s">
        <v>29</v>
      </c>
      <c r="F56" s="48" t="s">
        <v>29</v>
      </c>
      <c r="G56" s="46">
        <v>5</v>
      </c>
      <c r="H56" s="43">
        <v>3</v>
      </c>
      <c r="I56" s="43">
        <f>G56/H56</f>
        <v>1.6666666666666667</v>
      </c>
      <c r="J56" s="43">
        <v>1</v>
      </c>
      <c r="K56" s="43" t="s">
        <v>29</v>
      </c>
      <c r="L56" s="46">
        <v>522884</v>
      </c>
      <c r="M56" s="46">
        <v>111656</v>
      </c>
      <c r="N56" s="41">
        <v>43616</v>
      </c>
      <c r="O56" s="38" t="s">
        <v>87</v>
      </c>
      <c r="Q56" s="42"/>
      <c r="S56" s="36"/>
      <c r="T56" s="35"/>
      <c r="U56" s="35"/>
      <c r="V56" s="36"/>
      <c r="W56" s="35"/>
      <c r="X56" s="35"/>
      <c r="Y56" s="35"/>
      <c r="AA56" s="35"/>
    </row>
    <row r="57" spans="1:27" ht="25.35" customHeight="1">
      <c r="A57" s="16"/>
      <c r="B57" s="16"/>
      <c r="C57" s="39" t="s">
        <v>90</v>
      </c>
      <c r="D57" s="17">
        <f>SUM(D47:D56)</f>
        <v>29528.219999999998</v>
      </c>
      <c r="E57" s="40">
        <f t="shared" ref="E57:G57" si="4">SUM(E47:E56)</f>
        <v>63726.990000000005</v>
      </c>
      <c r="F57" s="50">
        <f t="shared" ref="F56:F57" si="5">(D57-E57)/E57</f>
        <v>-0.53664499139218724</v>
      </c>
      <c r="G57" s="40">
        <f t="shared" si="4"/>
        <v>5494</v>
      </c>
      <c r="H57" s="17"/>
      <c r="I57" s="19"/>
      <c r="J57" s="18"/>
      <c r="K57" s="20"/>
      <c r="L57" s="21"/>
      <c r="M57" s="25"/>
      <c r="N57" s="22"/>
      <c r="O57" s="26"/>
      <c r="P57" s="34"/>
      <c r="Q57" s="34"/>
    </row>
    <row r="58" spans="1:27" ht="23.1" customHeight="1">
      <c r="R58" s="34"/>
      <c r="S58" s="34"/>
      <c r="T58" s="34"/>
      <c r="U58" s="34"/>
      <c r="W58" s="34"/>
      <c r="X58" s="34"/>
    </row>
    <row r="59" spans="1:27" ht="17.25" customHeight="1"/>
    <row r="67" spans="17:17">
      <c r="Q67" s="11"/>
    </row>
    <row r="80" spans="17:17" ht="12" customHeight="1"/>
  </sheetData>
  <sortState xmlns:xlrd2="http://schemas.microsoft.com/office/spreadsheetml/2017/richdata2" ref="B13:O56">
    <sortCondition descending="1" ref="D13:D56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7" ma:contentTypeDescription="Kurkite naują dokumentą." ma:contentTypeScope="" ma:versionID="003ad563736fcb25c04df99bcf5a521b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4b71306734bdcff2cb04c3563eb86494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8BC65D-F41C-4C20-9904-BD1A69A41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EA2D6C-D3E2-4802-95F0-36A1F785193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2e073065-020e-4dce-99c7-95e5c43123b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2016-09-19T08:07:15Z</cp:lastPrinted>
  <dcterms:created xsi:type="dcterms:W3CDTF">2014-10-03T07:40:56Z</dcterms:created>
  <dcterms:modified xsi:type="dcterms:W3CDTF">2020-08-10T12:48:13Z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