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.Bulyte\OneDrive - EIMIN\Darbalaukis\LKC\Savaitės\"/>
    </mc:Choice>
  </mc:AlternateContent>
  <xr:revisionPtr revIDLastSave="350" documentId="8_{C289159E-2E36-48A6-AAE5-6EC523AB8475}" xr6:coauthVersionLast="45" xr6:coauthVersionMax="45" xr10:uidLastSave="{9AF600A7-2F5C-4D57-98F4-985DE0BFBB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G59" i="1"/>
  <c r="D59" i="1"/>
  <c r="F47" i="1"/>
  <c r="E47" i="1"/>
  <c r="G47" i="1"/>
  <c r="D47" i="1"/>
  <c r="F35" i="1"/>
  <c r="E35" i="1"/>
  <c r="G35" i="1"/>
  <c r="D35" i="1"/>
  <c r="F23" i="1"/>
  <c r="E23" i="1"/>
  <c r="G23" i="1"/>
  <c r="D23" i="1"/>
  <c r="I46" i="1" l="1"/>
  <c r="F46" i="1"/>
  <c r="I30" i="1"/>
  <c r="F30" i="1"/>
  <c r="I18" i="1" l="1"/>
  <c r="I58" i="1" l="1"/>
  <c r="I54" i="1"/>
  <c r="I55" i="1"/>
  <c r="I34" i="1"/>
  <c r="I21" i="1"/>
  <c r="I38" i="1"/>
  <c r="I17" i="1"/>
  <c r="I19" i="1"/>
  <c r="I13" i="1"/>
  <c r="F22" i="1" l="1"/>
  <c r="F25" i="1"/>
  <c r="F28" i="1"/>
  <c r="F26" i="1"/>
  <c r="F27" i="1"/>
  <c r="F44" i="1"/>
  <c r="F31" i="1"/>
  <c r="F33" i="1"/>
  <c r="F29" i="1"/>
  <c r="F32" i="1"/>
  <c r="F40" i="1"/>
  <c r="F42" i="1"/>
  <c r="F37" i="1"/>
  <c r="F41" i="1"/>
  <c r="F38" i="1"/>
  <c r="F51" i="1"/>
  <c r="F49" i="1"/>
  <c r="F39" i="1"/>
  <c r="F43" i="1"/>
  <c r="F52" i="1"/>
  <c r="F57" i="1"/>
  <c r="F45" i="1"/>
  <c r="F53" i="1"/>
  <c r="F56" i="1"/>
  <c r="F50" i="1"/>
  <c r="F14" i="1"/>
  <c r="F15" i="1"/>
  <c r="F16" i="1"/>
  <c r="I50" i="1" l="1"/>
  <c r="I51" i="1"/>
  <c r="I44" i="1"/>
  <c r="I16" i="1"/>
  <c r="I14" i="1"/>
  <c r="F20" i="1" l="1"/>
  <c r="I37" i="1" l="1"/>
  <c r="I52" i="1" l="1"/>
  <c r="I57" i="1"/>
  <c r="I25" i="1"/>
  <c r="I56" i="1" l="1"/>
  <c r="I41" i="1"/>
  <c r="I40" i="1"/>
  <c r="I49" i="1" l="1"/>
  <c r="I29" i="1"/>
  <c r="I45" i="1" l="1"/>
  <c r="I31" i="1" l="1"/>
  <c r="I39" i="1" l="1"/>
  <c r="I27" i="1"/>
  <c r="I26" i="1"/>
</calcChain>
</file>

<file path=xl/sharedStrings.xml><?xml version="1.0" encoding="utf-8"?>
<sst xmlns="http://schemas.openxmlformats.org/spreadsheetml/2006/main" count="188" uniqueCount="96">
  <si>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</si>
  <si>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</si>
  <si>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</si>
  <si>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</si>
  <si>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</si>
  <si>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</si>
  <si>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</si>
  <si>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</si>
  <si>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</si>
  <si>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</si>
  <si>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</si>
  <si>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</si>
  <si>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</si>
  <si>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</si>
  <si>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</si>
  <si>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</si>
  <si>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</si>
  <si>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</si>
  <si>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</si>
  <si>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</si>
  <si>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</si>
  <si>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</si>
  <si>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</si>
  <si>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</si>
  <si>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</si>
  <si>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</si>
  <si>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</si>
  <si>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</si>
  <si>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</si>
  <si>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</si>
  <si>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</si>
  <si>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Theatrical Film Distribution / WDSMPI</t>
  </si>
  <si>
    <t>Augintiniai susivienija (Pets United)</t>
  </si>
  <si>
    <t>Pirmyn (Onward)</t>
  </si>
  <si>
    <t>Europos kinas</t>
  </si>
  <si>
    <t>ACME Film / WB</t>
  </si>
  <si>
    <t>VLG film</t>
  </si>
  <si>
    <t>Kaponė (Capone)</t>
  </si>
  <si>
    <t>Viešbutis BELGRADAS (Отель «Белград»)</t>
  </si>
  <si>
    <t>Ežiukas Sonic (Sonic The Hedgehog)</t>
  </si>
  <si>
    <t>ACME Film</t>
  </si>
  <si>
    <t>Total (20)</t>
  </si>
  <si>
    <t>Total (30)</t>
  </si>
  <si>
    <t>N</t>
  </si>
  <si>
    <t>Importinis jaunikis</t>
  </si>
  <si>
    <t>Nova Lituania</t>
  </si>
  <si>
    <t>Čiobreliai (M-films)</t>
  </si>
  <si>
    <t>Best Film</t>
  </si>
  <si>
    <t>Dukine Film Distribution / Paramount Pictures</t>
  </si>
  <si>
    <t>Jaga. Tamsiojo miško košmaras (Яга. Кошмар тёмного леса)</t>
  </si>
  <si>
    <t>Theatrical Film Distribution</t>
  </si>
  <si>
    <t>Tarp žvaigždžių (Interstellar)</t>
  </si>
  <si>
    <t>Dingęs princas (Le Prince Oublie)</t>
  </si>
  <si>
    <t>Mis Nepriklausoma (Misbehaviour)</t>
  </si>
  <si>
    <t>Vienas įkvėpimas (Один вдох)</t>
  </si>
  <si>
    <t>Gnomai sugrįžta (The Elfkin)</t>
  </si>
  <si>
    <t>Olegas (Oleg)</t>
  </si>
  <si>
    <t>In Script</t>
  </si>
  <si>
    <t>Kelionė į Graikiją (Trip To Greece)</t>
  </si>
  <si>
    <t>Sek paskui mane (Follow me)</t>
  </si>
  <si>
    <t>Forpostas (The Outpost)</t>
  </si>
  <si>
    <t>Audros vaikas (Storm Boy)</t>
  </si>
  <si>
    <t>Alisa (Alice)</t>
  </si>
  <si>
    <t>Arkties komanda (Arctic Dogs)</t>
  </si>
  <si>
    <t>Mirtina nuoma (Rental)</t>
  </si>
  <si>
    <t>Fiksiai prieš Krabius (Фиксики против кработов)</t>
  </si>
  <si>
    <t>Ledo šalis 2 (Frozen 2)</t>
  </si>
  <si>
    <t>Įtūžęs (Unhinged)</t>
  </si>
  <si>
    <t>Kapitonas Kardadantis ir stebuklingas deimantas (Captain Sabertooth and the Magic Diamond)</t>
  </si>
  <si>
    <t>Sputnikas (Спутник)</t>
  </si>
  <si>
    <t>Nešventas avinėlis (The other lamb)</t>
  </si>
  <si>
    <t>Kino Aljansas</t>
  </si>
  <si>
    <t>Zomša (Le Daim)</t>
  </si>
  <si>
    <t>Liūtas Karalius (The Lion King)</t>
  </si>
  <si>
    <t>July 31 - August 6</t>
  </si>
  <si>
    <t>Liepos 31 - rugpjūčio 6 d.</t>
  </si>
  <si>
    <t>August 7 - 13</t>
  </si>
  <si>
    <t>Rugpjūčio 7 - 13 d.</t>
  </si>
  <si>
    <t>August 7 - 13 Lithuanian top</t>
  </si>
  <si>
    <t>Rugpjūčio 7 - 13 d. Lietuvos kino teatruose rodytų filmų topas</t>
  </si>
  <si>
    <t>Nuosavas šnipas (My Spy)</t>
  </si>
  <si>
    <t>Uždraustoji zona (Zapretnaja Zona)</t>
  </si>
  <si>
    <t>Geriausi draugai (Ella Bella Bingo)</t>
  </si>
  <si>
    <t>P</t>
  </si>
  <si>
    <t>Grenlandija: Išlikimas (Greenland)</t>
  </si>
  <si>
    <t>Prieview</t>
  </si>
  <si>
    <t>Gauruoti šnipai (Spycies)</t>
  </si>
  <si>
    <t>Aš vis dar čia (#IAmHere)</t>
  </si>
  <si>
    <t>Slaptas augintinių gyvenimas 2 (Secret Life of Pets 2)</t>
  </si>
  <si>
    <t>Dukine Film Distribution / Universal Pictures</t>
  </si>
  <si>
    <t>Kristaus kūnas (Boże Ciało)</t>
  </si>
  <si>
    <t>Pieniniai dantys (Babyteeth)</t>
  </si>
  <si>
    <t>A-One Films</t>
  </si>
  <si>
    <t>Reivas (Beats)</t>
  </si>
  <si>
    <t>Parazitas (Gisaengchung)</t>
  </si>
  <si>
    <t>Total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</si>
</sst>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3" fontId="0" fillId="0" borderId="0" xfId="0" applyNumberFormat="1"/>
    <xf numFmtId="0" fontId="15" fillId="0" borderId="8" xfId="0" applyFont="1" applyBorder="1" applyAlignment="1">
      <alignment horizontal="center" vertical="center"/>
    </xf>
    <xf numFmtId="0" fontId="22" fillId="0" borderId="0" xfId="0" applyFont="1"/>
    <xf numFmtId="10" fontId="18" fillId="0" borderId="8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23" fillId="0" borderId="0" xfId="23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252502</xdr:colOff>
      <xdr:row>1</xdr:row>
      <xdr:rowOff>57600</xdr:rowOff>
    </xdr:from>
    <xdr:to>
      <xdr:col>16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zoomScale="60" zoomScaleNormal="60" workbookViewId="0">
      <selection activeCell="F58" sqref="F58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8.5703125" style="1" customWidth="1"/>
    <col min="18" max="18" width="13.85546875" style="1" customWidth="1"/>
    <col min="19" max="19" width="12.28515625" style="1" customWidth="1"/>
    <col min="20" max="20" width="14.85546875" style="1" customWidth="1"/>
    <col min="21" max="21" width="15.42578125" style="1" bestFit="1" customWidth="1"/>
    <col min="22" max="22" width="11.85546875" style="1" bestFit="1" customWidth="1"/>
    <col min="23" max="24" width="13.7109375" style="1" customWidth="1"/>
    <col min="25" max="25" width="15.5703125" style="1" customWidth="1"/>
    <col min="26" max="26" width="12.5703125" style="1" bestFit="1" customWidth="1"/>
    <col min="27" max="16384" width="8.85546875" style="1"/>
  </cols>
  <sheetData>
    <row r="1" spans="1:26" ht="19.5" customHeight="1">
      <c r="E1" s="2" t="s">
        <v>78</v>
      </c>
      <c r="F1" s="2"/>
      <c r="G1" s="2"/>
      <c r="H1" s="2"/>
      <c r="I1" s="2"/>
    </row>
    <row r="2" spans="1:26" ht="19.5" customHeight="1">
      <c r="E2" s="2" t="s">
        <v>79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3"/>
      <c r="B5" s="63"/>
      <c r="C5" s="60" t="s">
        <v>0</v>
      </c>
      <c r="D5" s="3"/>
      <c r="E5" s="3"/>
      <c r="F5" s="60" t="s">
        <v>3</v>
      </c>
      <c r="G5" s="3"/>
      <c r="H5" s="60" t="s">
        <v>5</v>
      </c>
      <c r="I5" s="60" t="s">
        <v>6</v>
      </c>
      <c r="J5" s="60" t="s">
        <v>7</v>
      </c>
      <c r="K5" s="60" t="s">
        <v>8</v>
      </c>
      <c r="L5" s="60" t="s">
        <v>10</v>
      </c>
      <c r="M5" s="60" t="s">
        <v>9</v>
      </c>
      <c r="N5" s="60" t="s">
        <v>11</v>
      </c>
      <c r="O5" s="60" t="s">
        <v>12</v>
      </c>
    </row>
    <row r="6" spans="1:26" ht="19.5">
      <c r="A6" s="64"/>
      <c r="B6" s="64"/>
      <c r="C6" s="61"/>
      <c r="D6" s="4" t="s">
        <v>76</v>
      </c>
      <c r="E6" s="4" t="s">
        <v>74</v>
      </c>
      <c r="F6" s="61"/>
      <c r="G6" s="4" t="s">
        <v>74</v>
      </c>
      <c r="H6" s="61"/>
      <c r="I6" s="61"/>
      <c r="J6" s="61"/>
      <c r="K6" s="61"/>
      <c r="L6" s="61"/>
      <c r="M6" s="61"/>
      <c r="N6" s="61"/>
      <c r="O6" s="61"/>
    </row>
    <row r="7" spans="1:26">
      <c r="A7" s="64"/>
      <c r="B7" s="64"/>
      <c r="C7" s="61"/>
      <c r="D7" s="4" t="s">
        <v>1</v>
      </c>
      <c r="E7" s="4" t="s">
        <v>1</v>
      </c>
      <c r="F7" s="61"/>
      <c r="G7" s="4" t="s">
        <v>4</v>
      </c>
      <c r="H7" s="61"/>
      <c r="I7" s="61"/>
      <c r="J7" s="61"/>
      <c r="K7" s="61"/>
      <c r="L7" s="61"/>
      <c r="M7" s="61"/>
      <c r="N7" s="61"/>
      <c r="O7" s="61"/>
    </row>
    <row r="8" spans="1:26" ht="18" customHeight="1" thickBot="1">
      <c r="A8" s="65"/>
      <c r="B8" s="65"/>
      <c r="C8" s="62"/>
      <c r="D8" s="5" t="s">
        <v>2</v>
      </c>
      <c r="E8" s="5" t="s">
        <v>2</v>
      </c>
      <c r="F8" s="62"/>
      <c r="G8" s="6"/>
      <c r="H8" s="62"/>
      <c r="I8" s="62"/>
      <c r="J8" s="62"/>
      <c r="K8" s="62"/>
      <c r="L8" s="62"/>
      <c r="M8" s="62"/>
      <c r="N8" s="62"/>
      <c r="O8" s="62"/>
      <c r="P8" s="8"/>
    </row>
    <row r="9" spans="1:26" ht="15" customHeight="1">
      <c r="A9" s="63"/>
      <c r="B9" s="63"/>
      <c r="C9" s="60" t="s">
        <v>13</v>
      </c>
      <c r="D9" s="30"/>
      <c r="E9" s="30"/>
      <c r="F9" s="60" t="s">
        <v>15</v>
      </c>
      <c r="G9" s="30"/>
      <c r="H9" s="9" t="s">
        <v>18</v>
      </c>
      <c r="I9" s="60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60" t="s">
        <v>26</v>
      </c>
      <c r="P9" s="8"/>
    </row>
    <row r="10" spans="1:26" ht="19.5">
      <c r="A10" s="64"/>
      <c r="B10" s="64"/>
      <c r="C10" s="61"/>
      <c r="D10" s="46" t="s">
        <v>77</v>
      </c>
      <c r="E10" s="58" t="s">
        <v>75</v>
      </c>
      <c r="F10" s="61"/>
      <c r="G10" s="57" t="s">
        <v>75</v>
      </c>
      <c r="H10" s="4" t="s">
        <v>17</v>
      </c>
      <c r="I10" s="61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61"/>
      <c r="P10" s="8"/>
    </row>
    <row r="11" spans="1:26">
      <c r="A11" s="64"/>
      <c r="B11" s="64"/>
      <c r="C11" s="61"/>
      <c r="D11" s="31" t="s">
        <v>14</v>
      </c>
      <c r="E11" s="4" t="s">
        <v>14</v>
      </c>
      <c r="F11" s="61"/>
      <c r="G11" s="31" t="s">
        <v>16</v>
      </c>
      <c r="H11" s="6"/>
      <c r="I11" s="61"/>
      <c r="J11" s="6"/>
      <c r="K11" s="6"/>
      <c r="L11" s="12" t="s">
        <v>2</v>
      </c>
      <c r="M11" s="4" t="s">
        <v>17</v>
      </c>
      <c r="N11" s="6"/>
      <c r="O11" s="61"/>
      <c r="P11" s="11"/>
      <c r="R11" s="11"/>
      <c r="S11" s="7"/>
    </row>
    <row r="12" spans="1:26" ht="15.6" customHeight="1" thickBot="1">
      <c r="A12" s="64"/>
      <c r="B12" s="65"/>
      <c r="C12" s="62"/>
      <c r="D12" s="32"/>
      <c r="E12" s="5" t="s">
        <v>2</v>
      </c>
      <c r="F12" s="62"/>
      <c r="G12" s="32" t="s">
        <v>17</v>
      </c>
      <c r="H12" s="33"/>
      <c r="I12" s="62"/>
      <c r="J12" s="33"/>
      <c r="K12" s="33"/>
      <c r="L12" s="33"/>
      <c r="M12" s="33"/>
      <c r="N12" s="33"/>
      <c r="O12" s="62"/>
      <c r="P12" s="37"/>
      <c r="Q12" s="35"/>
      <c r="R12" s="37"/>
      <c r="S12" s="36"/>
      <c r="T12" s="34"/>
      <c r="V12" s="36"/>
      <c r="W12" s="8"/>
      <c r="X12" s="36"/>
    </row>
    <row r="13" spans="1:26" s="35" customFormat="1" ht="25.35" customHeight="1">
      <c r="A13" s="38">
        <v>1</v>
      </c>
      <c r="B13" s="38" t="s">
        <v>43</v>
      </c>
      <c r="C13" s="45" t="s">
        <v>80</v>
      </c>
      <c r="D13" s="47">
        <v>9189.9</v>
      </c>
      <c r="E13" s="44" t="s">
        <v>29</v>
      </c>
      <c r="F13" s="44" t="s">
        <v>29</v>
      </c>
      <c r="G13" s="47">
        <v>1932</v>
      </c>
      <c r="H13" s="44">
        <v>213</v>
      </c>
      <c r="I13" s="44">
        <f>G13/H13</f>
        <v>9.070422535211268</v>
      </c>
      <c r="J13" s="44">
        <v>13</v>
      </c>
      <c r="K13" s="44">
        <v>1</v>
      </c>
      <c r="L13" s="47">
        <v>9189.9</v>
      </c>
      <c r="M13" s="47">
        <v>1732</v>
      </c>
      <c r="N13" s="42">
        <v>44050</v>
      </c>
      <c r="O13" s="39" t="s">
        <v>40</v>
      </c>
      <c r="R13" s="37"/>
      <c r="S13" s="36"/>
      <c r="T13" s="36"/>
      <c r="V13" s="36"/>
      <c r="W13" s="37"/>
      <c r="X13" s="36"/>
      <c r="Y13" s="8"/>
      <c r="Z13" s="36"/>
    </row>
    <row r="14" spans="1:26" s="35" customFormat="1" ht="25.35" customHeight="1">
      <c r="A14" s="38">
        <v>2</v>
      </c>
      <c r="B14" s="38">
        <v>1</v>
      </c>
      <c r="C14" s="45" t="s">
        <v>67</v>
      </c>
      <c r="D14" s="47">
        <v>7233.66</v>
      </c>
      <c r="E14" s="44">
        <v>19725.8</v>
      </c>
      <c r="F14" s="51">
        <f>(D14-E14)/D14</f>
        <v>-1.7269459720252265</v>
      </c>
      <c r="G14" s="47">
        <v>1210</v>
      </c>
      <c r="H14" s="44">
        <v>127</v>
      </c>
      <c r="I14" s="44">
        <f>G14/H14</f>
        <v>9.5275590551181111</v>
      </c>
      <c r="J14" s="44">
        <v>12</v>
      </c>
      <c r="K14" s="44">
        <v>2</v>
      </c>
      <c r="L14" s="47">
        <v>27039.46</v>
      </c>
      <c r="M14" s="47">
        <v>4268</v>
      </c>
      <c r="N14" s="42">
        <v>44043</v>
      </c>
      <c r="O14" s="39" t="s">
        <v>36</v>
      </c>
      <c r="Q14" s="43"/>
      <c r="S14" s="37"/>
      <c r="T14" s="36"/>
      <c r="U14" s="36"/>
      <c r="V14" s="37"/>
      <c r="W14" s="36"/>
      <c r="X14" s="36"/>
      <c r="Y14" s="36"/>
      <c r="Z14" s="34"/>
    </row>
    <row r="15" spans="1:26" s="35" customFormat="1" ht="25.35" customHeight="1">
      <c r="A15" s="38">
        <v>3</v>
      </c>
      <c r="B15" s="38">
        <v>2</v>
      </c>
      <c r="C15" s="45" t="s">
        <v>68</v>
      </c>
      <c r="D15" s="47">
        <v>6928</v>
      </c>
      <c r="E15" s="44">
        <v>15527</v>
      </c>
      <c r="F15" s="51">
        <f>(D15-E15)/D15</f>
        <v>-1.2411951501154734</v>
      </c>
      <c r="G15" s="47">
        <v>1597</v>
      </c>
      <c r="H15" s="44" t="s">
        <v>29</v>
      </c>
      <c r="I15" s="44" t="s">
        <v>29</v>
      </c>
      <c r="J15" s="44">
        <v>14</v>
      </c>
      <c r="K15" s="44">
        <v>2</v>
      </c>
      <c r="L15" s="47">
        <v>22455</v>
      </c>
      <c r="M15" s="47">
        <v>5304</v>
      </c>
      <c r="N15" s="42">
        <v>44043</v>
      </c>
      <c r="O15" s="39" t="s">
        <v>30</v>
      </c>
      <c r="R15" s="37"/>
      <c r="S15" s="36"/>
      <c r="T15" s="36"/>
      <c r="U15" s="36"/>
      <c r="V15" s="36"/>
      <c r="W15" s="36"/>
      <c r="X15" s="37"/>
      <c r="Y15" s="8"/>
      <c r="Z15" s="36"/>
    </row>
    <row r="16" spans="1:26" s="35" customFormat="1" ht="25.35" customHeight="1">
      <c r="A16" s="38">
        <v>4</v>
      </c>
      <c r="B16" s="38">
        <v>3</v>
      </c>
      <c r="C16" s="45" t="s">
        <v>64</v>
      </c>
      <c r="D16" s="47">
        <v>6824.97</v>
      </c>
      <c r="E16" s="44">
        <v>13960.16</v>
      </c>
      <c r="F16" s="51">
        <f>(D16-E16)/D16</f>
        <v>-1.0454536796498739</v>
      </c>
      <c r="G16" s="47">
        <v>1168</v>
      </c>
      <c r="H16" s="44">
        <v>143</v>
      </c>
      <c r="I16" s="44">
        <f>G16/H16</f>
        <v>8.1678321678321684</v>
      </c>
      <c r="J16" s="44">
        <v>8</v>
      </c>
      <c r="K16" s="44">
        <v>2</v>
      </c>
      <c r="L16" s="47">
        <v>21241.98</v>
      </c>
      <c r="M16" s="47">
        <v>3643</v>
      </c>
      <c r="N16" s="42">
        <v>44043</v>
      </c>
      <c r="O16" s="39" t="s">
        <v>40</v>
      </c>
      <c r="Q16" s="43"/>
      <c r="S16" s="37"/>
      <c r="T16" s="36"/>
      <c r="U16" s="36"/>
      <c r="V16" s="37"/>
      <c r="W16" s="36"/>
      <c r="X16" s="36"/>
      <c r="Z16" s="36"/>
    </row>
    <row r="17" spans="1:26" s="35" customFormat="1" ht="25.35" customHeight="1">
      <c r="A17" s="38">
        <v>5</v>
      </c>
      <c r="B17" s="38" t="s">
        <v>43</v>
      </c>
      <c r="C17" s="45" t="s">
        <v>82</v>
      </c>
      <c r="D17" s="47">
        <v>6423.81</v>
      </c>
      <c r="E17" s="44" t="s">
        <v>29</v>
      </c>
      <c r="F17" s="44" t="s">
        <v>29</v>
      </c>
      <c r="G17" s="47">
        <v>1590</v>
      </c>
      <c r="H17" s="44">
        <v>189</v>
      </c>
      <c r="I17" s="44">
        <f>G17/H17</f>
        <v>8.412698412698413</v>
      </c>
      <c r="J17" s="44">
        <v>15</v>
      </c>
      <c r="K17" s="44">
        <v>1</v>
      </c>
      <c r="L17" s="47">
        <v>6424</v>
      </c>
      <c r="M17" s="47">
        <v>1590</v>
      </c>
      <c r="N17" s="42">
        <v>44050</v>
      </c>
      <c r="O17" s="39" t="s">
        <v>50</v>
      </c>
      <c r="Q17" s="43"/>
      <c r="S17" s="37"/>
      <c r="T17" s="36"/>
      <c r="U17" s="36"/>
      <c r="V17" s="37"/>
      <c r="W17" s="36"/>
      <c r="X17" s="36"/>
      <c r="Z17" s="36"/>
    </row>
    <row r="18" spans="1:26" s="35" customFormat="1" ht="25.35" customHeight="1">
      <c r="A18" s="38">
        <v>6</v>
      </c>
      <c r="B18" s="38" t="s">
        <v>43</v>
      </c>
      <c r="C18" s="45" t="s">
        <v>91</v>
      </c>
      <c r="D18" s="47">
        <v>6318.44</v>
      </c>
      <c r="E18" s="44" t="s">
        <v>29</v>
      </c>
      <c r="F18" s="44" t="s">
        <v>29</v>
      </c>
      <c r="G18" s="47">
        <v>1077</v>
      </c>
      <c r="H18" s="44">
        <v>62</v>
      </c>
      <c r="I18" s="44">
        <f>G18/H18</f>
        <v>17.370967741935484</v>
      </c>
      <c r="J18" s="44">
        <v>12</v>
      </c>
      <c r="K18" s="44">
        <v>1</v>
      </c>
      <c r="L18" s="47">
        <v>6318.44</v>
      </c>
      <c r="M18" s="47">
        <v>1077</v>
      </c>
      <c r="N18" s="42">
        <v>44050</v>
      </c>
      <c r="O18" s="39" t="s">
        <v>92</v>
      </c>
      <c r="Q18" s="43"/>
      <c r="S18" s="37"/>
      <c r="T18" s="36"/>
      <c r="U18" s="36"/>
      <c r="V18" s="37"/>
      <c r="W18" s="36"/>
      <c r="X18" s="36"/>
      <c r="Y18" s="34"/>
      <c r="Z18" s="36"/>
    </row>
    <row r="19" spans="1:26" s="35" customFormat="1" ht="25.35" customHeight="1">
      <c r="A19" s="38">
        <v>7</v>
      </c>
      <c r="B19" s="38" t="s">
        <v>43</v>
      </c>
      <c r="C19" s="45" t="s">
        <v>81</v>
      </c>
      <c r="D19" s="47">
        <v>4926.7700000000004</v>
      </c>
      <c r="E19" s="44" t="s">
        <v>29</v>
      </c>
      <c r="F19" s="44" t="s">
        <v>29</v>
      </c>
      <c r="G19" s="47">
        <v>838</v>
      </c>
      <c r="H19" s="44">
        <v>129</v>
      </c>
      <c r="I19" s="44">
        <f>G19/H19</f>
        <v>6.4961240310077519</v>
      </c>
      <c r="J19" s="44">
        <v>13</v>
      </c>
      <c r="K19" s="44">
        <v>1</v>
      </c>
      <c r="L19" s="47">
        <v>4927</v>
      </c>
      <c r="M19" s="47">
        <v>838</v>
      </c>
      <c r="N19" s="42">
        <v>44050</v>
      </c>
      <c r="O19" s="39" t="s">
        <v>50</v>
      </c>
      <c r="Q19" s="43"/>
      <c r="S19" s="37"/>
      <c r="T19" s="36"/>
      <c r="U19" s="36"/>
      <c r="V19" s="37"/>
      <c r="W19" s="36"/>
      <c r="X19" s="36"/>
      <c r="Y19" s="34"/>
      <c r="Z19" s="36"/>
    </row>
    <row r="20" spans="1:26" s="35" customFormat="1" ht="25.35" customHeight="1">
      <c r="A20" s="38">
        <v>8</v>
      </c>
      <c r="B20" s="38">
        <v>4</v>
      </c>
      <c r="C20" s="45" t="s">
        <v>59</v>
      </c>
      <c r="D20" s="47">
        <v>4873</v>
      </c>
      <c r="E20" s="44">
        <v>10899</v>
      </c>
      <c r="F20" s="51">
        <f>(D20-E20)/D20</f>
        <v>-1.2366098912374308</v>
      </c>
      <c r="G20" s="47">
        <v>783</v>
      </c>
      <c r="H20" s="44" t="s">
        <v>29</v>
      </c>
      <c r="I20" s="44" t="s">
        <v>29</v>
      </c>
      <c r="J20" s="44">
        <v>9</v>
      </c>
      <c r="K20" s="44">
        <v>3</v>
      </c>
      <c r="L20" s="47">
        <v>40086</v>
      </c>
      <c r="M20" s="47">
        <v>6773</v>
      </c>
      <c r="N20" s="42">
        <v>44036</v>
      </c>
      <c r="O20" s="39" t="s">
        <v>30</v>
      </c>
      <c r="Q20" s="43"/>
      <c r="S20" s="37"/>
      <c r="T20" s="36"/>
      <c r="U20" s="36"/>
      <c r="V20" s="37"/>
      <c r="W20" s="36"/>
      <c r="X20" s="36"/>
      <c r="Y20" s="36"/>
      <c r="Z20" s="36"/>
    </row>
    <row r="21" spans="1:26" s="35" customFormat="1" ht="25.35" customHeight="1">
      <c r="A21" s="38">
        <v>9</v>
      </c>
      <c r="B21" s="38" t="s">
        <v>83</v>
      </c>
      <c r="C21" s="45" t="s">
        <v>84</v>
      </c>
      <c r="D21" s="47">
        <v>2888.79</v>
      </c>
      <c r="E21" s="44" t="s">
        <v>29</v>
      </c>
      <c r="F21" s="44" t="s">
        <v>29</v>
      </c>
      <c r="G21" s="47">
        <v>432</v>
      </c>
      <c r="H21" s="44">
        <v>9</v>
      </c>
      <c r="I21" s="44">
        <f>G21/H21</f>
        <v>48</v>
      </c>
      <c r="J21" s="44">
        <v>6</v>
      </c>
      <c r="K21" s="44">
        <v>0</v>
      </c>
      <c r="L21" s="47">
        <v>2888.79</v>
      </c>
      <c r="M21" s="47">
        <v>432</v>
      </c>
      <c r="N21" s="42" t="s">
        <v>85</v>
      </c>
      <c r="O21" s="39" t="s">
        <v>40</v>
      </c>
      <c r="Q21" s="43"/>
      <c r="S21" s="37"/>
      <c r="T21" s="36"/>
      <c r="U21" s="36"/>
      <c r="V21" s="37"/>
      <c r="W21" s="36"/>
      <c r="X21" s="36"/>
      <c r="Y21" s="36"/>
      <c r="Z21" s="34"/>
    </row>
    <row r="22" spans="1:26" s="35" customFormat="1" ht="25.35" customHeight="1">
      <c r="A22" s="38">
        <v>10</v>
      </c>
      <c r="B22" s="38">
        <v>5</v>
      </c>
      <c r="C22" s="45" t="s">
        <v>60</v>
      </c>
      <c r="D22" s="47">
        <v>2874</v>
      </c>
      <c r="E22" s="44">
        <v>7931</v>
      </c>
      <c r="F22" s="51">
        <f>(D22-E22)/D22</f>
        <v>-1.7595685455810717</v>
      </c>
      <c r="G22" s="47">
        <v>505</v>
      </c>
      <c r="H22" s="44" t="s">
        <v>29</v>
      </c>
      <c r="I22" s="44" t="s">
        <v>29</v>
      </c>
      <c r="J22" s="44">
        <v>11</v>
      </c>
      <c r="K22" s="44">
        <v>3</v>
      </c>
      <c r="L22" s="47">
        <v>28433</v>
      </c>
      <c r="M22" s="47">
        <v>4579</v>
      </c>
      <c r="N22" s="42">
        <v>44036</v>
      </c>
      <c r="O22" s="39" t="s">
        <v>30</v>
      </c>
      <c r="Q22" s="43"/>
      <c r="S22" s="37"/>
      <c r="T22" s="36"/>
      <c r="U22" s="36"/>
      <c r="V22" s="37"/>
      <c r="W22" s="36"/>
      <c r="X22" s="36"/>
      <c r="Y22" s="36"/>
      <c r="Z22" s="34"/>
    </row>
    <row r="23" spans="1:26" s="35" customFormat="1" ht="25.35" customHeight="1">
      <c r="A23" s="16"/>
      <c r="B23" s="16"/>
      <c r="C23" s="40" t="s">
        <v>28</v>
      </c>
      <c r="D23" s="41">
        <f>SUM(D13:D22)</f>
        <v>58481.340000000004</v>
      </c>
      <c r="E23" s="41">
        <f t="shared" ref="E23:G23" si="0">SUM(E13:E22)</f>
        <v>68042.960000000006</v>
      </c>
      <c r="F23" s="55">
        <f>(D23-E23)/D23</f>
        <v>-0.16349864760280805</v>
      </c>
      <c r="G23" s="41">
        <f t="shared" si="0"/>
        <v>11132</v>
      </c>
      <c r="H23" s="41"/>
      <c r="I23" s="20"/>
      <c r="J23" s="19"/>
      <c r="K23" s="21"/>
      <c r="L23" s="22"/>
      <c r="M23" s="26"/>
      <c r="N23" s="23"/>
      <c r="O23" s="27"/>
      <c r="P23" s="37"/>
    </row>
    <row r="24" spans="1:26" s="35" customFormat="1" ht="14.1" customHeight="1">
      <c r="A24" s="14"/>
      <c r="B24" s="24"/>
      <c r="C24" s="15"/>
      <c r="D24" s="25"/>
      <c r="E24" s="25"/>
      <c r="F24" s="28"/>
      <c r="G24" s="25"/>
      <c r="H24" s="25"/>
      <c r="I24" s="25"/>
      <c r="J24" s="25"/>
      <c r="K24" s="25"/>
      <c r="L24" s="25"/>
      <c r="M24" s="25"/>
      <c r="N24" s="29"/>
      <c r="O24" s="13"/>
    </row>
    <row r="25" spans="1:26" s="35" customFormat="1" ht="25.35" customHeight="1">
      <c r="A25" s="38">
        <v>11</v>
      </c>
      <c r="B25" s="38">
        <v>6</v>
      </c>
      <c r="C25" s="45" t="s">
        <v>61</v>
      </c>
      <c r="D25" s="47">
        <v>2668.55</v>
      </c>
      <c r="E25" s="44">
        <v>7053.59</v>
      </c>
      <c r="F25" s="51">
        <f>(D25-E25)/D25</f>
        <v>-1.6432294691873863</v>
      </c>
      <c r="G25" s="47">
        <v>576</v>
      </c>
      <c r="H25" s="44">
        <v>67</v>
      </c>
      <c r="I25" s="44">
        <f>G25/H25</f>
        <v>8.5970149253731343</v>
      </c>
      <c r="J25" s="44">
        <v>9</v>
      </c>
      <c r="K25" s="44">
        <v>3</v>
      </c>
      <c r="L25" s="47">
        <v>22606.05</v>
      </c>
      <c r="M25" s="47">
        <v>4831</v>
      </c>
      <c r="N25" s="42">
        <v>44036</v>
      </c>
      <c r="O25" s="39" t="s">
        <v>47</v>
      </c>
      <c r="Q25" s="43"/>
      <c r="R25" s="34"/>
      <c r="S25" s="37"/>
      <c r="T25" s="36"/>
      <c r="U25" s="36"/>
      <c r="V25" s="37"/>
      <c r="W25" s="36"/>
      <c r="X25" s="36"/>
      <c r="Y25" s="36"/>
      <c r="Z25" s="34"/>
    </row>
    <row r="26" spans="1:26" s="35" customFormat="1" ht="25.35" customHeight="1">
      <c r="A26" s="38">
        <v>12</v>
      </c>
      <c r="B26" s="38">
        <v>8</v>
      </c>
      <c r="C26" s="45" t="s">
        <v>33</v>
      </c>
      <c r="D26" s="47">
        <v>2584.1799999999998</v>
      </c>
      <c r="E26" s="50">
        <v>5723.39</v>
      </c>
      <c r="F26" s="51">
        <f>(D26-E26)/D26</f>
        <v>-1.2147799301906217</v>
      </c>
      <c r="G26" s="47">
        <v>583</v>
      </c>
      <c r="H26" s="44">
        <v>68</v>
      </c>
      <c r="I26" s="44">
        <f>G26/H26</f>
        <v>8.5735294117647065</v>
      </c>
      <c r="J26" s="44">
        <v>9</v>
      </c>
      <c r="K26" s="44" t="s">
        <v>29</v>
      </c>
      <c r="L26" s="47">
        <v>128579</v>
      </c>
      <c r="M26" s="47">
        <v>26378</v>
      </c>
      <c r="N26" s="42">
        <v>43896</v>
      </c>
      <c r="O26" s="39" t="s">
        <v>31</v>
      </c>
      <c r="Q26" s="43"/>
      <c r="S26" s="37"/>
      <c r="T26" s="36"/>
      <c r="U26" s="36"/>
      <c r="V26" s="37"/>
      <c r="W26" s="36"/>
      <c r="X26" s="36"/>
      <c r="Y26" s="36"/>
      <c r="Z26" s="36"/>
    </row>
    <row r="27" spans="1:26" s="35" customFormat="1" ht="25.35" customHeight="1">
      <c r="A27" s="38">
        <v>13</v>
      </c>
      <c r="B27" s="38">
        <v>9</v>
      </c>
      <c r="C27" s="45" t="s">
        <v>39</v>
      </c>
      <c r="D27" s="47">
        <v>2522.89</v>
      </c>
      <c r="E27" s="44">
        <v>5373.23</v>
      </c>
      <c r="F27" s="51">
        <f>(D27-E27)/D27</f>
        <v>-1.1297916278553564</v>
      </c>
      <c r="G27" s="47">
        <v>565</v>
      </c>
      <c r="H27" s="44">
        <v>64</v>
      </c>
      <c r="I27" s="44">
        <f>G27/H27</f>
        <v>8.828125</v>
      </c>
      <c r="J27" s="44">
        <v>7</v>
      </c>
      <c r="K27" s="44">
        <v>7</v>
      </c>
      <c r="L27" s="47">
        <v>80989</v>
      </c>
      <c r="M27" s="47">
        <v>16966</v>
      </c>
      <c r="N27" s="42">
        <v>44008</v>
      </c>
      <c r="O27" s="39" t="s">
        <v>48</v>
      </c>
      <c r="Q27" s="43"/>
      <c r="S27" s="37"/>
      <c r="T27" s="36"/>
      <c r="U27" s="36"/>
      <c r="V27" s="37"/>
      <c r="W27" s="36"/>
      <c r="X27" s="36"/>
      <c r="Y27" s="8"/>
      <c r="Z27" s="36"/>
    </row>
    <row r="28" spans="1:26" s="35" customFormat="1" ht="25.35" customHeight="1">
      <c r="A28" s="38">
        <v>14</v>
      </c>
      <c r="B28" s="38">
        <v>7</v>
      </c>
      <c r="C28" s="45" t="s">
        <v>55</v>
      </c>
      <c r="D28" s="47">
        <v>1904</v>
      </c>
      <c r="E28" s="44">
        <v>6389</v>
      </c>
      <c r="F28" s="51">
        <f>(D28-E28)/D28</f>
        <v>-2.3555672268907561</v>
      </c>
      <c r="G28" s="47">
        <v>437</v>
      </c>
      <c r="H28" s="44" t="s">
        <v>29</v>
      </c>
      <c r="I28" s="44" t="s">
        <v>29</v>
      </c>
      <c r="J28" s="44">
        <v>10</v>
      </c>
      <c r="K28" s="44">
        <v>4</v>
      </c>
      <c r="L28" s="47">
        <v>36856</v>
      </c>
      <c r="M28" s="47">
        <v>8526</v>
      </c>
      <c r="N28" s="42">
        <v>44029</v>
      </c>
      <c r="O28" s="39" t="s">
        <v>30</v>
      </c>
      <c r="Q28" s="43"/>
      <c r="S28" s="37"/>
      <c r="T28" s="36"/>
      <c r="U28" s="36"/>
      <c r="V28" s="37"/>
      <c r="W28" s="36"/>
      <c r="X28" s="36"/>
      <c r="Y28" s="8"/>
      <c r="Z28" s="36"/>
    </row>
    <row r="29" spans="1:26" s="35" customFormat="1" ht="25.35" customHeight="1">
      <c r="A29" s="38">
        <v>15</v>
      </c>
      <c r="B29" s="38">
        <v>13</v>
      </c>
      <c r="C29" s="45" t="s">
        <v>52</v>
      </c>
      <c r="D29" s="47">
        <v>1056.6500000000001</v>
      </c>
      <c r="E29" s="44">
        <v>2369.4299999999998</v>
      </c>
      <c r="F29" s="51">
        <f>(D29-E29)/D29</f>
        <v>-1.2423981450811523</v>
      </c>
      <c r="G29" s="47">
        <v>220</v>
      </c>
      <c r="H29" s="44">
        <v>39</v>
      </c>
      <c r="I29" s="44">
        <f>G29/H29</f>
        <v>5.6410256410256414</v>
      </c>
      <c r="J29" s="44">
        <v>5</v>
      </c>
      <c r="K29" s="44">
        <v>5</v>
      </c>
      <c r="L29" s="47">
        <v>28765.87</v>
      </c>
      <c r="M29" s="47">
        <v>6113</v>
      </c>
      <c r="N29" s="42">
        <v>44022</v>
      </c>
      <c r="O29" s="39" t="s">
        <v>40</v>
      </c>
      <c r="P29" s="43"/>
      <c r="Q29" s="43"/>
      <c r="S29" s="37"/>
      <c r="T29" s="36"/>
      <c r="U29" s="36"/>
      <c r="V29" s="37"/>
      <c r="W29" s="36"/>
      <c r="X29" s="36"/>
      <c r="Y29" s="8"/>
      <c r="Z29" s="36"/>
    </row>
    <row r="30" spans="1:26" s="35" customFormat="1" ht="25.35" customHeight="1">
      <c r="A30" s="38">
        <v>16</v>
      </c>
      <c r="B30" s="38">
        <v>27</v>
      </c>
      <c r="C30" s="45" t="s">
        <v>93</v>
      </c>
      <c r="D30" s="47">
        <v>949</v>
      </c>
      <c r="E30" s="47">
        <v>256.60000000000002</v>
      </c>
      <c r="F30" s="51">
        <f>(D30-E30)/D30</f>
        <v>0.72961011591148572</v>
      </c>
      <c r="G30" s="47">
        <v>209</v>
      </c>
      <c r="H30" s="44">
        <v>4</v>
      </c>
      <c r="I30" s="44">
        <f>G30/H30</f>
        <v>52.25</v>
      </c>
      <c r="J30" s="44">
        <v>3</v>
      </c>
      <c r="K30" s="44">
        <v>5</v>
      </c>
      <c r="L30" s="47">
        <v>15566.92</v>
      </c>
      <c r="M30" s="47">
        <v>2721</v>
      </c>
      <c r="N30" s="42">
        <v>44022</v>
      </c>
      <c r="O30" s="39" t="s">
        <v>47</v>
      </c>
      <c r="Q30" s="43"/>
      <c r="S30" s="37"/>
      <c r="T30" s="36"/>
      <c r="U30" s="36"/>
      <c r="V30" s="37"/>
      <c r="W30" s="36"/>
      <c r="X30" s="36"/>
      <c r="Y30" s="36"/>
      <c r="Z30" s="36"/>
    </row>
    <row r="31" spans="1:26" s="35" customFormat="1" ht="25.35" customHeight="1">
      <c r="A31" s="38">
        <v>17</v>
      </c>
      <c r="B31" s="38">
        <v>11</v>
      </c>
      <c r="C31" s="45" t="s">
        <v>45</v>
      </c>
      <c r="D31" s="47">
        <v>899.67000000000007</v>
      </c>
      <c r="E31" s="44">
        <v>2542.14</v>
      </c>
      <c r="F31" s="51">
        <f>(D31-E31)/D31</f>
        <v>-1.8256360665577374</v>
      </c>
      <c r="G31" s="47">
        <v>155</v>
      </c>
      <c r="H31" s="44">
        <v>26</v>
      </c>
      <c r="I31" s="44">
        <f>G31/H31</f>
        <v>5.9615384615384617</v>
      </c>
      <c r="J31" s="44">
        <v>6</v>
      </c>
      <c r="K31" s="44">
        <v>7</v>
      </c>
      <c r="L31" s="47">
        <v>59002.240000000005</v>
      </c>
      <c r="M31" s="47">
        <v>10775</v>
      </c>
      <c r="N31" s="42">
        <v>44008</v>
      </c>
      <c r="O31" s="39" t="s">
        <v>46</v>
      </c>
      <c r="P31" s="59"/>
      <c r="R31" s="37"/>
      <c r="S31" s="36"/>
      <c r="T31" s="36"/>
      <c r="U31" s="36"/>
      <c r="V31" s="36"/>
      <c r="W31" s="36"/>
      <c r="X31" s="37"/>
      <c r="Y31" s="36"/>
      <c r="Z31" s="36"/>
    </row>
    <row r="32" spans="1:26" s="35" customFormat="1" ht="25.35" customHeight="1">
      <c r="A32" s="38">
        <v>18</v>
      </c>
      <c r="B32" s="38">
        <v>14</v>
      </c>
      <c r="C32" s="45" t="s">
        <v>37</v>
      </c>
      <c r="D32" s="47">
        <v>772</v>
      </c>
      <c r="E32" s="49">
        <v>2235</v>
      </c>
      <c r="F32" s="51">
        <f>(D32-E32)/D32</f>
        <v>-1.895077720207254</v>
      </c>
      <c r="G32" s="47">
        <v>118</v>
      </c>
      <c r="H32" s="44" t="s">
        <v>29</v>
      </c>
      <c r="I32" s="44" t="s">
        <v>29</v>
      </c>
      <c r="J32" s="44">
        <v>2</v>
      </c>
      <c r="K32" s="44">
        <v>7</v>
      </c>
      <c r="L32" s="47">
        <v>60906</v>
      </c>
      <c r="M32" s="47">
        <v>9781</v>
      </c>
      <c r="N32" s="42">
        <v>44008</v>
      </c>
      <c r="O32" s="39" t="s">
        <v>30</v>
      </c>
      <c r="P32" s="43"/>
      <c r="R32" s="37"/>
      <c r="S32" s="36"/>
      <c r="T32" s="36"/>
      <c r="U32" s="34"/>
      <c r="V32" s="36"/>
      <c r="W32" s="37"/>
      <c r="X32" s="36"/>
      <c r="Y32" s="8"/>
      <c r="Z32" s="36"/>
    </row>
    <row r="33" spans="1:27" s="35" customFormat="1" ht="24.75" customHeight="1">
      <c r="A33" s="38">
        <v>19</v>
      </c>
      <c r="B33" s="38">
        <v>12</v>
      </c>
      <c r="C33" s="45" t="s">
        <v>38</v>
      </c>
      <c r="D33" s="50">
        <v>745</v>
      </c>
      <c r="E33" s="49">
        <v>2378</v>
      </c>
      <c r="F33" s="51">
        <f>(D33-E33)/D33</f>
        <v>-2.1919463087248321</v>
      </c>
      <c r="G33" s="47">
        <v>119</v>
      </c>
      <c r="H33" s="44" t="s">
        <v>29</v>
      </c>
      <c r="I33" s="44" t="s">
        <v>29</v>
      </c>
      <c r="J33" s="44">
        <v>2</v>
      </c>
      <c r="K33" s="44">
        <v>7</v>
      </c>
      <c r="L33" s="47">
        <v>26295</v>
      </c>
      <c r="M33" s="47">
        <v>4652</v>
      </c>
      <c r="N33" s="42">
        <v>44008</v>
      </c>
      <c r="O33" s="39" t="s">
        <v>30</v>
      </c>
      <c r="P33" s="43"/>
      <c r="R33" s="37"/>
      <c r="S33" s="36"/>
      <c r="T33" s="36"/>
      <c r="U33" s="36"/>
      <c r="V33" s="36"/>
      <c r="W33" s="36"/>
      <c r="X33" s="37"/>
      <c r="Y33" s="34"/>
      <c r="Z33" s="36"/>
    </row>
    <row r="34" spans="1:27" s="35" customFormat="1" ht="25.35" customHeight="1">
      <c r="A34" s="38">
        <v>20</v>
      </c>
      <c r="B34" s="49" t="s">
        <v>29</v>
      </c>
      <c r="C34" s="45" t="s">
        <v>86</v>
      </c>
      <c r="D34" s="47">
        <v>605.20000000000005</v>
      </c>
      <c r="E34" s="44" t="s">
        <v>29</v>
      </c>
      <c r="F34" s="44" t="s">
        <v>29</v>
      </c>
      <c r="G34" s="47">
        <v>328</v>
      </c>
      <c r="H34" s="44">
        <v>31</v>
      </c>
      <c r="I34" s="44">
        <f>G34/H34</f>
        <v>10.580645161290322</v>
      </c>
      <c r="J34" s="44">
        <v>5</v>
      </c>
      <c r="K34" s="44" t="s">
        <v>29</v>
      </c>
      <c r="L34" s="47">
        <v>53806.5</v>
      </c>
      <c r="M34" s="47">
        <v>12295</v>
      </c>
      <c r="N34" s="42">
        <v>43861</v>
      </c>
      <c r="O34" s="39" t="s">
        <v>40</v>
      </c>
      <c r="R34" s="43"/>
      <c r="T34" s="37"/>
      <c r="U34" s="36"/>
      <c r="V34" s="36"/>
      <c r="W34" s="37"/>
      <c r="X34" s="36"/>
      <c r="Y34" s="36"/>
      <c r="AA34" s="36"/>
    </row>
    <row r="35" spans="1:27" s="35" customFormat="1" ht="25.35" customHeight="1">
      <c r="A35" s="16"/>
      <c r="B35" s="16"/>
      <c r="C35" s="40" t="s">
        <v>41</v>
      </c>
      <c r="D35" s="41">
        <f>SUM(D23:D34)</f>
        <v>73188.479999999996</v>
      </c>
      <c r="E35" s="41">
        <f t="shared" ref="E35:G35" si="1">SUM(E23:E34)</f>
        <v>102363.34</v>
      </c>
      <c r="F35" s="55">
        <f t="shared" ref="F34:F35" si="2">(D35-E35)/D35</f>
        <v>-0.39862639584808979</v>
      </c>
      <c r="G35" s="41">
        <f t="shared" si="1"/>
        <v>14442</v>
      </c>
      <c r="H35" s="41"/>
      <c r="I35" s="20"/>
      <c r="J35" s="19"/>
      <c r="K35" s="21"/>
      <c r="L35" s="22"/>
      <c r="M35" s="26"/>
      <c r="N35" s="23"/>
      <c r="O35" s="27"/>
      <c r="P35" s="37"/>
      <c r="U35" s="1"/>
      <c r="W35" s="1"/>
      <c r="Y35" s="1"/>
      <c r="Z35" s="1"/>
    </row>
    <row r="36" spans="1:27" s="35" customFormat="1" ht="14.1" customHeight="1">
      <c r="A36" s="14"/>
      <c r="B36" s="24"/>
      <c r="C36" s="15"/>
      <c r="D36" s="25"/>
      <c r="E36" s="25"/>
      <c r="F36" s="28"/>
      <c r="G36" s="25"/>
      <c r="H36" s="25"/>
      <c r="I36" s="25"/>
      <c r="J36" s="25"/>
      <c r="K36" s="25"/>
      <c r="L36" s="25"/>
      <c r="M36" s="25"/>
      <c r="N36" s="29"/>
      <c r="O36" s="13"/>
      <c r="U36" s="1"/>
      <c r="W36" s="1"/>
      <c r="Y36" s="1"/>
      <c r="Z36" s="1"/>
    </row>
    <row r="37" spans="1:27" s="35" customFormat="1" ht="25.35" customHeight="1">
      <c r="A37" s="38">
        <v>21</v>
      </c>
      <c r="B37" s="56">
        <v>17</v>
      </c>
      <c r="C37" s="45" t="s">
        <v>66</v>
      </c>
      <c r="D37" s="47">
        <v>453.13</v>
      </c>
      <c r="E37" s="44">
        <v>842.51</v>
      </c>
      <c r="F37" s="51">
        <f>(D37-E37)/D37</f>
        <v>-0.85931189724803037</v>
      </c>
      <c r="G37" s="47">
        <v>95</v>
      </c>
      <c r="H37" s="44">
        <v>16</v>
      </c>
      <c r="I37" s="44">
        <f>G37/H37</f>
        <v>5.9375</v>
      </c>
      <c r="J37" s="44">
        <v>4</v>
      </c>
      <c r="K37" s="44" t="s">
        <v>29</v>
      </c>
      <c r="L37" s="47">
        <v>886133</v>
      </c>
      <c r="M37" s="47">
        <v>174624</v>
      </c>
      <c r="N37" s="42">
        <v>43824</v>
      </c>
      <c r="O37" s="39" t="s">
        <v>31</v>
      </c>
      <c r="Q37" s="43"/>
      <c r="S37" s="37"/>
      <c r="T37" s="36"/>
      <c r="U37" s="36"/>
      <c r="V37" s="37"/>
      <c r="W37" s="36"/>
      <c r="X37" s="36"/>
      <c r="Y37" s="36"/>
      <c r="Z37" s="36"/>
    </row>
    <row r="38" spans="1:27" s="35" customFormat="1" ht="25.35" customHeight="1">
      <c r="A38" s="38">
        <v>22</v>
      </c>
      <c r="B38" s="56">
        <v>19</v>
      </c>
      <c r="C38" s="45" t="s">
        <v>73</v>
      </c>
      <c r="D38" s="44">
        <v>380.69</v>
      </c>
      <c r="E38" s="44">
        <v>742.37</v>
      </c>
      <c r="F38" s="51">
        <f>(D38-E38)/D38</f>
        <v>-0.95006435682576373</v>
      </c>
      <c r="G38" s="47">
        <v>78</v>
      </c>
      <c r="H38" s="44">
        <v>12</v>
      </c>
      <c r="I38" s="44">
        <f>G38/H38</f>
        <v>6.5</v>
      </c>
      <c r="J38" s="44">
        <v>5</v>
      </c>
      <c r="K38" s="44" t="s">
        <v>29</v>
      </c>
      <c r="L38" s="47">
        <v>816986</v>
      </c>
      <c r="M38" s="47">
        <v>154595</v>
      </c>
      <c r="N38" s="42">
        <v>43665</v>
      </c>
      <c r="O38" s="39" t="s">
        <v>31</v>
      </c>
      <c r="P38" s="43"/>
      <c r="Q38" s="43"/>
      <c r="S38" s="37"/>
      <c r="T38" s="36"/>
      <c r="U38" s="36"/>
      <c r="V38" s="37"/>
      <c r="W38" s="36"/>
      <c r="X38" s="36"/>
      <c r="Y38" s="36"/>
      <c r="Z38" s="36"/>
    </row>
    <row r="39" spans="1:27" s="35" customFormat="1" ht="25.35" customHeight="1">
      <c r="A39" s="38">
        <v>23</v>
      </c>
      <c r="B39" s="38">
        <v>24</v>
      </c>
      <c r="C39" s="45" t="s">
        <v>51</v>
      </c>
      <c r="D39" s="50">
        <v>365</v>
      </c>
      <c r="E39" s="49">
        <v>389</v>
      </c>
      <c r="F39" s="51">
        <f>(D39-E39)/D39</f>
        <v>-6.575342465753424E-2</v>
      </c>
      <c r="G39" s="47">
        <v>67</v>
      </c>
      <c r="H39" s="44">
        <v>7</v>
      </c>
      <c r="I39" s="44">
        <f>G39/H39</f>
        <v>9.5714285714285712</v>
      </c>
      <c r="J39" s="44">
        <v>1</v>
      </c>
      <c r="K39" s="44" t="s">
        <v>29</v>
      </c>
      <c r="L39" s="47">
        <v>413161.86</v>
      </c>
      <c r="M39" s="47">
        <v>93912</v>
      </c>
      <c r="N39" s="42">
        <v>41950</v>
      </c>
      <c r="O39" s="39" t="s">
        <v>35</v>
      </c>
      <c r="Q39" s="43"/>
      <c r="R39" s="34"/>
      <c r="S39" s="37"/>
      <c r="T39" s="36"/>
      <c r="U39" s="36"/>
      <c r="V39" s="37"/>
      <c r="W39" s="36"/>
      <c r="X39" s="36"/>
      <c r="Z39" s="36"/>
    </row>
    <row r="40" spans="1:27" s="35" customFormat="1" ht="25.35" customHeight="1">
      <c r="A40" s="38">
        <v>24</v>
      </c>
      <c r="B40" s="38">
        <v>15</v>
      </c>
      <c r="C40" s="45" t="s">
        <v>53</v>
      </c>
      <c r="D40" s="47">
        <v>311.10000000000002</v>
      </c>
      <c r="E40" s="44">
        <v>1073</v>
      </c>
      <c r="F40" s="51">
        <f>(D40-E40)/D40</f>
        <v>-2.4490517518482799</v>
      </c>
      <c r="G40" s="47">
        <v>57</v>
      </c>
      <c r="H40" s="44">
        <v>15</v>
      </c>
      <c r="I40" s="44">
        <f>G40/H40</f>
        <v>3.8</v>
      </c>
      <c r="J40" s="44">
        <v>4</v>
      </c>
      <c r="K40" s="44">
        <v>4</v>
      </c>
      <c r="L40" s="47">
        <v>13414.88</v>
      </c>
      <c r="M40" s="47">
        <v>2311</v>
      </c>
      <c r="N40" s="42">
        <v>44029</v>
      </c>
      <c r="O40" s="39" t="s">
        <v>40</v>
      </c>
      <c r="P40" s="43"/>
      <c r="Q40" s="43"/>
      <c r="S40" s="37"/>
      <c r="T40" s="36"/>
      <c r="U40" s="36"/>
      <c r="V40" s="37"/>
      <c r="W40" s="36"/>
      <c r="X40" s="36"/>
      <c r="Y40" s="36"/>
      <c r="Z40" s="36"/>
    </row>
    <row r="41" spans="1:27" s="35" customFormat="1" ht="25.35" customHeight="1">
      <c r="A41" s="38">
        <v>25</v>
      </c>
      <c r="B41" s="53">
        <v>18</v>
      </c>
      <c r="C41" s="45" t="s">
        <v>56</v>
      </c>
      <c r="D41" s="47">
        <v>310</v>
      </c>
      <c r="E41" s="44">
        <v>770.6</v>
      </c>
      <c r="F41" s="51">
        <f>(D41-E41)/D41</f>
        <v>-1.4858064516129033</v>
      </c>
      <c r="G41" s="50">
        <v>68</v>
      </c>
      <c r="H41" s="44">
        <v>16</v>
      </c>
      <c r="I41" s="44">
        <f>G41/H41</f>
        <v>4.25</v>
      </c>
      <c r="J41" s="44">
        <v>5</v>
      </c>
      <c r="K41" s="44">
        <v>4</v>
      </c>
      <c r="L41" s="47">
        <v>7002.91</v>
      </c>
      <c r="M41" s="47">
        <v>1586</v>
      </c>
      <c r="N41" s="42">
        <v>44029</v>
      </c>
      <c r="O41" s="39" t="s">
        <v>57</v>
      </c>
      <c r="Q41"/>
      <c r="R41"/>
      <c r="S41"/>
      <c r="T41"/>
      <c r="U41"/>
      <c r="V41" s="52"/>
      <c r="X41"/>
      <c r="Y41" s="36"/>
    </row>
    <row r="42" spans="1:27" s="35" customFormat="1" ht="25.5">
      <c r="A42" s="38">
        <v>26</v>
      </c>
      <c r="B42" s="38">
        <v>16</v>
      </c>
      <c r="C42" s="45" t="s">
        <v>49</v>
      </c>
      <c r="D42" s="47">
        <v>275</v>
      </c>
      <c r="E42" s="44">
        <v>1026</v>
      </c>
      <c r="F42" s="51">
        <f>(D42-E42)/D42</f>
        <v>-2.730909090909091</v>
      </c>
      <c r="G42" s="47">
        <v>43</v>
      </c>
      <c r="H42" s="44" t="s">
        <v>29</v>
      </c>
      <c r="I42" s="44" t="s">
        <v>29</v>
      </c>
      <c r="J42" s="44">
        <v>2</v>
      </c>
      <c r="K42" s="44">
        <v>6</v>
      </c>
      <c r="L42" s="47">
        <v>25878</v>
      </c>
      <c r="M42" s="47">
        <v>4378</v>
      </c>
      <c r="N42" s="42">
        <v>44015</v>
      </c>
      <c r="O42" s="39" t="s">
        <v>30</v>
      </c>
      <c r="Q42" s="43"/>
      <c r="S42" s="37"/>
      <c r="T42" s="36"/>
      <c r="U42" s="36"/>
      <c r="V42" s="37"/>
      <c r="W42" s="36"/>
      <c r="X42" s="36"/>
      <c r="Y42" s="36"/>
      <c r="Z42" s="36"/>
    </row>
    <row r="43" spans="1:27" s="35" customFormat="1" ht="25.35" customHeight="1">
      <c r="A43" s="38">
        <v>27</v>
      </c>
      <c r="B43" s="38">
        <v>25</v>
      </c>
      <c r="C43" s="45" t="s">
        <v>32</v>
      </c>
      <c r="D43" s="47">
        <v>174</v>
      </c>
      <c r="E43" s="47">
        <v>310</v>
      </c>
      <c r="F43" s="51">
        <f>(D43-E43)/D43</f>
        <v>-0.7816091954022989</v>
      </c>
      <c r="G43" s="47">
        <v>93</v>
      </c>
      <c r="H43" s="44" t="s">
        <v>29</v>
      </c>
      <c r="I43" s="44" t="s">
        <v>29</v>
      </c>
      <c r="J43" s="44">
        <v>1</v>
      </c>
      <c r="K43" s="44" t="s">
        <v>29</v>
      </c>
      <c r="L43" s="47">
        <v>89189</v>
      </c>
      <c r="M43" s="47">
        <v>20310</v>
      </c>
      <c r="N43" s="42">
        <v>43882</v>
      </c>
      <c r="O43" s="39" t="s">
        <v>30</v>
      </c>
      <c r="P43" s="37"/>
      <c r="Q43" s="43"/>
      <c r="S43" s="37"/>
      <c r="T43" s="36"/>
      <c r="U43" s="36"/>
      <c r="V43" s="37"/>
      <c r="W43" s="36"/>
      <c r="X43" s="36"/>
      <c r="Y43" s="36"/>
      <c r="Z43" s="36"/>
    </row>
    <row r="44" spans="1:27" s="35" customFormat="1" ht="25.35" customHeight="1">
      <c r="A44" s="38">
        <v>28</v>
      </c>
      <c r="B44" s="38">
        <v>10</v>
      </c>
      <c r="C44" s="45" t="s">
        <v>69</v>
      </c>
      <c r="D44" s="47">
        <v>143.4</v>
      </c>
      <c r="E44" s="49">
        <v>3517.65</v>
      </c>
      <c r="F44" s="68">
        <f>(D44-E44)/D44</f>
        <v>-23.530334728033473</v>
      </c>
      <c r="G44" s="47">
        <v>25</v>
      </c>
      <c r="H44" s="44">
        <v>7</v>
      </c>
      <c r="I44" s="44">
        <f>G44/H44</f>
        <v>3.5714285714285716</v>
      </c>
      <c r="J44" s="44">
        <v>4</v>
      </c>
      <c r="K44" s="44">
        <v>2</v>
      </c>
      <c r="L44" s="47">
        <v>3670.05</v>
      </c>
      <c r="M44" s="47">
        <v>613</v>
      </c>
      <c r="N44" s="42">
        <v>44043</v>
      </c>
      <c r="O44" s="39" t="s">
        <v>40</v>
      </c>
      <c r="Q44" s="43"/>
      <c r="S44" s="37"/>
      <c r="T44" s="36"/>
      <c r="U44" s="36"/>
      <c r="V44" s="37"/>
      <c r="W44" s="36"/>
      <c r="X44" s="36"/>
      <c r="Y44" s="36"/>
      <c r="AA44" s="36"/>
    </row>
    <row r="45" spans="1:27" s="35" customFormat="1" ht="25.35" customHeight="1">
      <c r="A45" s="38">
        <v>29</v>
      </c>
      <c r="B45" s="38">
        <v>31</v>
      </c>
      <c r="C45" s="45" t="s">
        <v>44</v>
      </c>
      <c r="D45" s="47">
        <v>139.5</v>
      </c>
      <c r="E45" s="44">
        <v>144</v>
      </c>
      <c r="F45" s="51">
        <f>(D45-E45)/D45</f>
        <v>-3.2258064516129031E-2</v>
      </c>
      <c r="G45" s="47">
        <v>32</v>
      </c>
      <c r="H45" s="44">
        <v>3</v>
      </c>
      <c r="I45" s="44">
        <f>G45/H45</f>
        <v>10.666666666666666</v>
      </c>
      <c r="J45" s="44">
        <v>1</v>
      </c>
      <c r="K45" s="44" t="s">
        <v>29</v>
      </c>
      <c r="L45" s="47">
        <v>698797.32</v>
      </c>
      <c r="M45" s="47">
        <v>115283</v>
      </c>
      <c r="N45" s="42">
        <v>43861</v>
      </c>
      <c r="O45" s="39" t="s">
        <v>40</v>
      </c>
      <c r="P45" s="43"/>
      <c r="R45" s="34"/>
      <c r="U45" s="34"/>
      <c r="V45" s="8"/>
      <c r="W45" s="34"/>
      <c r="X45" s="36"/>
      <c r="Z45" s="36"/>
    </row>
    <row r="46" spans="1:27" s="35" customFormat="1" ht="25.35" customHeight="1">
      <c r="A46" s="38">
        <v>30</v>
      </c>
      <c r="B46" s="38">
        <v>37</v>
      </c>
      <c r="C46" s="48" t="s">
        <v>94</v>
      </c>
      <c r="D46" s="47">
        <v>135</v>
      </c>
      <c r="E46" s="47">
        <v>49.5</v>
      </c>
      <c r="F46" s="51">
        <f>(D46-E46)/D46</f>
        <v>0.6333333333333333</v>
      </c>
      <c r="G46" s="47">
        <v>34</v>
      </c>
      <c r="H46" s="44">
        <v>4</v>
      </c>
      <c r="I46" s="44">
        <f>G46/H46</f>
        <v>8.5</v>
      </c>
      <c r="J46" s="44">
        <v>2</v>
      </c>
      <c r="K46" s="44">
        <v>9</v>
      </c>
      <c r="L46" s="47">
        <v>4342.8599999999997</v>
      </c>
      <c r="M46" s="47">
        <v>911</v>
      </c>
      <c r="N46" s="42">
        <v>43987</v>
      </c>
      <c r="O46" s="39" t="s">
        <v>34</v>
      </c>
      <c r="P46" s="43"/>
      <c r="R46" s="37"/>
      <c r="S46" s="36"/>
      <c r="T46" s="36"/>
      <c r="U46" s="34"/>
      <c r="V46" s="36"/>
      <c r="W46" s="37"/>
      <c r="X46" s="36"/>
      <c r="Z46" s="36"/>
    </row>
    <row r="47" spans="1:27" ht="25.35" customHeight="1">
      <c r="A47" s="16"/>
      <c r="B47" s="16"/>
      <c r="C47" s="17" t="s">
        <v>42</v>
      </c>
      <c r="D47" s="18">
        <f>SUM(D35:D46)</f>
        <v>75875.3</v>
      </c>
      <c r="E47" s="41">
        <f t="shared" ref="E47:G47" si="3">SUM(E35:E46)</f>
        <v>111227.96999999999</v>
      </c>
      <c r="F47" s="55">
        <f>(D47-E47)/D47</f>
        <v>-0.46593120554383288</v>
      </c>
      <c r="G47" s="41">
        <f t="shared" si="3"/>
        <v>15034</v>
      </c>
      <c r="H47" s="18"/>
      <c r="I47" s="20"/>
      <c r="J47" s="19"/>
      <c r="K47" s="21"/>
      <c r="L47" s="22"/>
      <c r="M47" s="26"/>
      <c r="N47" s="23"/>
      <c r="O47" s="27"/>
    </row>
    <row r="48" spans="1:27" ht="14.1" customHeight="1">
      <c r="A48" s="14"/>
      <c r="B48" s="24"/>
      <c r="C48" s="15"/>
      <c r="D48" s="25"/>
      <c r="E48" s="25"/>
      <c r="F48" s="28"/>
      <c r="G48" s="25"/>
      <c r="H48" s="25"/>
      <c r="I48" s="25"/>
      <c r="J48" s="25"/>
      <c r="K48" s="25"/>
      <c r="L48" s="25"/>
      <c r="M48" s="25"/>
      <c r="N48" s="29"/>
      <c r="O48" s="13"/>
    </row>
    <row r="49" spans="1:27" s="35" customFormat="1" ht="25.35" customHeight="1">
      <c r="A49" s="38">
        <v>31</v>
      </c>
      <c r="B49" s="38">
        <v>23</v>
      </c>
      <c r="C49" s="45" t="s">
        <v>54</v>
      </c>
      <c r="D49" s="47">
        <v>128</v>
      </c>
      <c r="E49" s="44">
        <v>576.5</v>
      </c>
      <c r="F49" s="51">
        <f>(D49-E49)/D49</f>
        <v>-3.50390625</v>
      </c>
      <c r="G49" s="47">
        <v>21</v>
      </c>
      <c r="H49" s="44">
        <v>3</v>
      </c>
      <c r="I49" s="44">
        <f>G49/H49</f>
        <v>7</v>
      </c>
      <c r="J49" s="44">
        <v>1</v>
      </c>
      <c r="K49" s="44">
        <v>5</v>
      </c>
      <c r="L49" s="47">
        <v>8892.61</v>
      </c>
      <c r="M49" s="47">
        <v>1492</v>
      </c>
      <c r="N49" s="42">
        <v>44022</v>
      </c>
      <c r="O49" s="39" t="s">
        <v>47</v>
      </c>
      <c r="P49" s="43"/>
      <c r="Q49" s="43"/>
      <c r="R49" s="34"/>
      <c r="S49" s="37"/>
      <c r="T49" s="36"/>
      <c r="U49" s="36"/>
      <c r="V49" s="37"/>
      <c r="W49" s="36"/>
      <c r="X49" s="36"/>
      <c r="Y49" s="36"/>
      <c r="Z49" s="36"/>
    </row>
    <row r="50" spans="1:27" s="35" customFormat="1" ht="25.35" customHeight="1">
      <c r="A50" s="38">
        <v>32</v>
      </c>
      <c r="B50" s="38">
        <v>40</v>
      </c>
      <c r="C50" s="45" t="s">
        <v>72</v>
      </c>
      <c r="D50" s="50">
        <v>102.5</v>
      </c>
      <c r="E50" s="49">
        <v>16</v>
      </c>
      <c r="F50" s="51">
        <f>(D50-E50)/D50</f>
        <v>0.84390243902439022</v>
      </c>
      <c r="G50" s="47">
        <v>24</v>
      </c>
      <c r="H50" s="44">
        <v>5</v>
      </c>
      <c r="I50" s="44">
        <f>G50/H50</f>
        <v>4.8</v>
      </c>
      <c r="J50" s="44">
        <v>2</v>
      </c>
      <c r="K50" s="44">
        <v>2</v>
      </c>
      <c r="L50" s="50">
        <v>118.5</v>
      </c>
      <c r="M50" s="47">
        <v>28</v>
      </c>
      <c r="N50" s="42">
        <v>44043</v>
      </c>
      <c r="O50" s="39" t="s">
        <v>34</v>
      </c>
      <c r="R50" s="37"/>
      <c r="S50" s="36"/>
      <c r="T50" s="36"/>
      <c r="U50" s="36"/>
      <c r="V50" s="36"/>
      <c r="W50" s="36"/>
      <c r="X50" s="37"/>
      <c r="Z50" s="36"/>
    </row>
    <row r="51" spans="1:27" s="35" customFormat="1" ht="25.35" customHeight="1">
      <c r="A51" s="38">
        <v>33</v>
      </c>
      <c r="B51" s="38">
        <v>22</v>
      </c>
      <c r="C51" s="45" t="s">
        <v>70</v>
      </c>
      <c r="D51" s="49">
        <v>96</v>
      </c>
      <c r="E51" s="49">
        <v>584</v>
      </c>
      <c r="F51" s="51">
        <f>(D51-E51)/D51</f>
        <v>-5.083333333333333</v>
      </c>
      <c r="G51" s="47">
        <v>30</v>
      </c>
      <c r="H51" s="44">
        <v>6</v>
      </c>
      <c r="I51" s="44">
        <f>G51/H51</f>
        <v>5</v>
      </c>
      <c r="J51" s="44">
        <v>3</v>
      </c>
      <c r="K51" s="44">
        <v>2</v>
      </c>
      <c r="L51" s="49">
        <v>679.5</v>
      </c>
      <c r="M51" s="47">
        <v>161</v>
      </c>
      <c r="N51" s="42">
        <v>44043</v>
      </c>
      <c r="O51" s="39" t="s">
        <v>71</v>
      </c>
      <c r="P51" s="54"/>
      <c r="R51" s="37"/>
      <c r="S51" s="36"/>
      <c r="T51" s="36"/>
      <c r="U51" s="36"/>
      <c r="V51" s="36"/>
      <c r="W51" s="36"/>
      <c r="X51" s="37"/>
      <c r="Z51" s="36"/>
    </row>
    <row r="52" spans="1:27" s="35" customFormat="1" ht="25.35" customHeight="1">
      <c r="A52" s="38">
        <v>34</v>
      </c>
      <c r="B52" s="66">
        <v>26</v>
      </c>
      <c r="C52" s="45" t="s">
        <v>63</v>
      </c>
      <c r="D52" s="47">
        <v>94</v>
      </c>
      <c r="E52" s="44">
        <v>262.5</v>
      </c>
      <c r="F52" s="51">
        <f>(D52-E52)/D52</f>
        <v>-1.7925531914893618</v>
      </c>
      <c r="G52" s="47">
        <v>47</v>
      </c>
      <c r="H52" s="44">
        <v>9</v>
      </c>
      <c r="I52" s="44">
        <f>G52/H52</f>
        <v>5.2222222222222223</v>
      </c>
      <c r="J52" s="44">
        <v>2</v>
      </c>
      <c r="K52" s="44" t="s">
        <v>29</v>
      </c>
      <c r="L52" s="47">
        <v>89498.35</v>
      </c>
      <c r="M52" s="47">
        <v>20763</v>
      </c>
      <c r="N52" s="42">
        <v>43875</v>
      </c>
      <c r="O52" s="39" t="s">
        <v>36</v>
      </c>
      <c r="P52" s="43"/>
      <c r="Q52" s="43"/>
      <c r="R52" s="34"/>
      <c r="S52" s="37"/>
      <c r="T52" s="36"/>
      <c r="U52" s="36"/>
      <c r="V52" s="37"/>
      <c r="W52" s="36"/>
      <c r="X52" s="36"/>
      <c r="Y52" s="36"/>
      <c r="Z52" s="36"/>
    </row>
    <row r="53" spans="1:27" s="35" customFormat="1" ht="25.35" customHeight="1">
      <c r="A53" s="38">
        <v>35</v>
      </c>
      <c r="B53" s="56">
        <v>32</v>
      </c>
      <c r="C53" s="45" t="s">
        <v>65</v>
      </c>
      <c r="D53" s="47">
        <v>51</v>
      </c>
      <c r="E53" s="67">
        <v>110</v>
      </c>
      <c r="F53" s="51">
        <f>(D53-E53)/D53</f>
        <v>-1.1568627450980393</v>
      </c>
      <c r="G53" s="47">
        <v>24</v>
      </c>
      <c r="H53" s="44" t="s">
        <v>29</v>
      </c>
      <c r="I53" s="44" t="s">
        <v>29</v>
      </c>
      <c r="J53" s="44">
        <v>1</v>
      </c>
      <c r="K53" s="44" t="s">
        <v>29</v>
      </c>
      <c r="L53" s="47">
        <v>64676</v>
      </c>
      <c r="M53" s="47">
        <v>14586</v>
      </c>
      <c r="N53" s="42">
        <v>43854</v>
      </c>
      <c r="O53" s="39" t="s">
        <v>30</v>
      </c>
      <c r="P53" s="43"/>
      <c r="Q53" s="43"/>
      <c r="S53" s="37"/>
      <c r="T53" s="36"/>
      <c r="U53" s="36"/>
      <c r="V53" s="37"/>
      <c r="W53" s="36"/>
      <c r="X53" s="36"/>
      <c r="Y53" s="8"/>
      <c r="Z53" s="36"/>
      <c r="AA53" s="36"/>
    </row>
    <row r="54" spans="1:27" s="35" customFormat="1" ht="25.35" customHeight="1">
      <c r="A54" s="38">
        <v>36</v>
      </c>
      <c r="B54" s="49" t="s">
        <v>29</v>
      </c>
      <c r="C54" s="45" t="s">
        <v>88</v>
      </c>
      <c r="D54" s="47">
        <v>44</v>
      </c>
      <c r="E54" s="44" t="s">
        <v>29</v>
      </c>
      <c r="F54" s="44" t="s">
        <v>29</v>
      </c>
      <c r="G54" s="47">
        <v>22</v>
      </c>
      <c r="H54" s="44">
        <v>7</v>
      </c>
      <c r="I54" s="44">
        <f>G54/H54</f>
        <v>3.1428571428571428</v>
      </c>
      <c r="J54" s="44">
        <v>1</v>
      </c>
      <c r="K54" s="44" t="s">
        <v>29</v>
      </c>
      <c r="L54" s="47">
        <v>522918</v>
      </c>
      <c r="M54" s="47">
        <v>111673</v>
      </c>
      <c r="N54" s="42">
        <v>43616</v>
      </c>
      <c r="O54" s="39" t="s">
        <v>89</v>
      </c>
      <c r="R54" s="37"/>
      <c r="S54" s="36"/>
      <c r="T54" s="36"/>
      <c r="U54" s="37"/>
      <c r="V54" s="36"/>
      <c r="W54" s="36"/>
      <c r="X54" s="36"/>
      <c r="Y54" s="37"/>
    </row>
    <row r="55" spans="1:27" s="35" customFormat="1" ht="25.35" customHeight="1">
      <c r="A55" s="38">
        <v>37</v>
      </c>
      <c r="B55" s="49" t="s">
        <v>29</v>
      </c>
      <c r="C55" s="45" t="s">
        <v>87</v>
      </c>
      <c r="D55" s="47">
        <v>34</v>
      </c>
      <c r="E55" s="44" t="s">
        <v>29</v>
      </c>
      <c r="F55" s="44" t="s">
        <v>29</v>
      </c>
      <c r="G55" s="47">
        <v>6</v>
      </c>
      <c r="H55" s="44">
        <v>1</v>
      </c>
      <c r="I55" s="44">
        <f>G55/H55</f>
        <v>6</v>
      </c>
      <c r="J55" s="44">
        <v>1</v>
      </c>
      <c r="K55" s="44" t="s">
        <v>29</v>
      </c>
      <c r="L55" s="47">
        <v>3411</v>
      </c>
      <c r="M55" s="47">
        <v>593</v>
      </c>
      <c r="N55" s="42">
        <v>44015</v>
      </c>
      <c r="O55" s="39" t="s">
        <v>50</v>
      </c>
      <c r="P55" s="43"/>
      <c r="R55" s="37"/>
      <c r="S55" s="36"/>
      <c r="T55" s="36"/>
      <c r="U55" s="36"/>
      <c r="V55" s="36"/>
      <c r="W55" s="37"/>
      <c r="X55" s="36"/>
      <c r="Z55" s="36"/>
    </row>
    <row r="56" spans="1:27" s="35" customFormat="1" ht="25.35" customHeight="1">
      <c r="A56" s="38">
        <v>38</v>
      </c>
      <c r="B56" s="38">
        <v>36</v>
      </c>
      <c r="C56" s="45" t="s">
        <v>58</v>
      </c>
      <c r="D56" s="50">
        <v>31</v>
      </c>
      <c r="E56" s="49">
        <v>55.5</v>
      </c>
      <c r="F56" s="51">
        <f>(D56-E56)/D56</f>
        <v>-0.79032258064516125</v>
      </c>
      <c r="G56" s="47">
        <v>8</v>
      </c>
      <c r="H56" s="44">
        <v>3</v>
      </c>
      <c r="I56" s="44">
        <f>G56/H56</f>
        <v>2.6666666666666665</v>
      </c>
      <c r="J56" s="44">
        <v>1</v>
      </c>
      <c r="K56" s="44">
        <v>4</v>
      </c>
      <c r="L56" s="47">
        <v>5234</v>
      </c>
      <c r="M56" s="47">
        <v>942</v>
      </c>
      <c r="N56" s="42">
        <v>44029</v>
      </c>
      <c r="O56" s="39" t="s">
        <v>50</v>
      </c>
      <c r="P56" s="43"/>
      <c r="R56" s="37"/>
      <c r="S56" s="36"/>
      <c r="T56" s="36"/>
      <c r="U56" s="36"/>
      <c r="V56" s="36"/>
      <c r="W56" s="36"/>
      <c r="X56" s="37"/>
      <c r="Z56" s="36"/>
    </row>
    <row r="57" spans="1:27" s="35" customFormat="1" ht="25.35" customHeight="1">
      <c r="A57" s="38">
        <v>39</v>
      </c>
      <c r="B57" s="53">
        <v>28</v>
      </c>
      <c r="C57" s="45" t="s">
        <v>62</v>
      </c>
      <c r="D57" s="47">
        <v>27</v>
      </c>
      <c r="E57" s="44">
        <v>186</v>
      </c>
      <c r="F57" s="51">
        <f>(D57-E57)/D57</f>
        <v>-5.8888888888888893</v>
      </c>
      <c r="G57" s="50">
        <v>7</v>
      </c>
      <c r="H57" s="44">
        <v>3</v>
      </c>
      <c r="I57" s="44">
        <f>G57/H57</f>
        <v>2.3333333333333335</v>
      </c>
      <c r="J57" s="44">
        <v>1</v>
      </c>
      <c r="K57" s="44">
        <v>3</v>
      </c>
      <c r="L57" s="47">
        <v>3572.8</v>
      </c>
      <c r="M57" s="47">
        <v>649</v>
      </c>
      <c r="N57" s="42">
        <v>44036</v>
      </c>
      <c r="O57" s="39" t="s">
        <v>47</v>
      </c>
      <c r="Q57"/>
      <c r="R57"/>
      <c r="S57"/>
      <c r="T57"/>
      <c r="U57"/>
      <c r="V57" s="52"/>
      <c r="X57"/>
      <c r="Z57" s="36"/>
    </row>
    <row r="58" spans="1:27" s="35" customFormat="1" ht="25.35" customHeight="1">
      <c r="A58" s="38">
        <v>40</v>
      </c>
      <c r="B58" s="49" t="s">
        <v>29</v>
      </c>
      <c r="C58" s="48" t="s">
        <v>90</v>
      </c>
      <c r="D58" s="47">
        <v>25</v>
      </c>
      <c r="E58" s="44" t="s">
        <v>29</v>
      </c>
      <c r="F58" s="44" t="s">
        <v>29</v>
      </c>
      <c r="G58" s="47">
        <v>7</v>
      </c>
      <c r="H58" s="44">
        <v>1</v>
      </c>
      <c r="I58" s="44">
        <f>G58/H58</f>
        <v>7</v>
      </c>
      <c r="J58" s="44">
        <v>1</v>
      </c>
      <c r="K58" s="44" t="s">
        <v>29</v>
      </c>
      <c r="L58" s="47">
        <v>2574.83</v>
      </c>
      <c r="M58" s="47">
        <v>539</v>
      </c>
      <c r="N58" s="42">
        <v>43987</v>
      </c>
      <c r="O58" s="39" t="s">
        <v>34</v>
      </c>
      <c r="P58" s="37"/>
      <c r="Q58"/>
      <c r="R58"/>
      <c r="S58"/>
      <c r="T58"/>
      <c r="V58"/>
      <c r="W58"/>
      <c r="X58"/>
    </row>
    <row r="59" spans="1:27" ht="25.35" customHeight="1">
      <c r="A59" s="16"/>
      <c r="B59" s="16"/>
      <c r="C59" s="40" t="s">
        <v>95</v>
      </c>
      <c r="D59" s="18">
        <f>SUM(D47:D58)</f>
        <v>76507.8</v>
      </c>
      <c r="E59" s="41">
        <f t="shared" ref="E59:G59" si="4">SUM(E47:E58)</f>
        <v>113018.46999999999</v>
      </c>
      <c r="F59" s="55">
        <f t="shared" ref="F58:F59" si="5">(D59-E59)/D59</f>
        <v>-0.47721500291473529</v>
      </c>
      <c r="G59" s="41">
        <f t="shared" si="4"/>
        <v>15230</v>
      </c>
      <c r="H59" s="18"/>
      <c r="I59" s="20"/>
      <c r="J59" s="19"/>
      <c r="K59" s="21"/>
      <c r="L59" s="22"/>
      <c r="M59" s="26"/>
      <c r="N59" s="23"/>
      <c r="O59" s="27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7" ht="23.1" customHeight="1">
      <c r="W60" s="35"/>
    </row>
    <row r="61" spans="1:27" ht="17.25" customHeight="1"/>
    <row r="71" spans="16:16">
      <c r="P71" s="11"/>
    </row>
    <row r="81" ht="12" customHeight="1"/>
  </sheetData>
  <sortState xmlns:xlrd2="http://schemas.microsoft.com/office/spreadsheetml/2017/richdata2" ref="B16:P58">
    <sortCondition descending="1" ref="D13:D58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A2D6C-D3E2-4802-95F0-36A1F785193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2e073065-020e-4dce-99c7-95e5c43123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2020-08-14T12:33:00Z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