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"/>
    </mc:Choice>
  </mc:AlternateContent>
  <xr:revisionPtr revIDLastSave="0" documentId="8_{AA720E13-FD5E-42E8-A864-06A18FA23092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E46" i="1"/>
  <c r="G46" i="1"/>
  <c r="D46" i="1"/>
  <c r="F35" i="1"/>
  <c r="E35" i="1"/>
  <c r="G35" i="1"/>
  <c r="D35" i="1"/>
  <c r="F23" i="1"/>
  <c r="E23" i="1"/>
  <c r="G23" i="1"/>
  <c r="D23" i="1"/>
  <c r="I14" i="1"/>
  <c r="I17" i="1"/>
  <c r="I42" i="1"/>
  <c r="I41" i="1"/>
  <c r="I39" i="1"/>
  <c r="I44" i="1"/>
  <c r="I13" i="1"/>
  <c r="I16" i="1"/>
  <c r="I21" i="1"/>
  <c r="I20" i="1"/>
  <c r="I15" i="1"/>
  <c r="F19" i="1"/>
  <c r="F29" i="1"/>
  <c r="F30" i="1"/>
  <c r="F33" i="1"/>
  <c r="F22" i="1"/>
  <c r="F37" i="1"/>
  <c r="F31" i="1"/>
  <c r="F26" i="1"/>
  <c r="F28" i="1"/>
  <c r="F34" i="1"/>
  <c r="F32" i="1"/>
  <c r="F38" i="1"/>
  <c r="F43" i="1"/>
  <c r="F45" i="1"/>
  <c r="F40" i="1"/>
  <c r="F25" i="1"/>
  <c r="F18" i="1"/>
  <c r="I25" i="1" l="1"/>
  <c r="I43" i="1" l="1"/>
  <c r="I18" i="1"/>
  <c r="I30" i="1"/>
  <c r="I22" i="1"/>
  <c r="F27" i="1" l="1"/>
  <c r="I45" i="1" l="1"/>
  <c r="I29" i="1" l="1"/>
  <c r="I27" i="1"/>
  <c r="I31" i="1" l="1"/>
  <c r="I38" i="1" l="1"/>
  <c r="I28" i="1" l="1"/>
  <c r="I32" i="1" l="1"/>
  <c r="I26" i="1" l="1"/>
</calcChain>
</file>

<file path=xl/sharedStrings.xml><?xml version="1.0" encoding="utf-8"?>
<sst xmlns="http://schemas.openxmlformats.org/spreadsheetml/2006/main" count="158" uniqueCount="80">
  <si>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</si>
  <si>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</si>
  <si>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</si>
  <si>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</si>
  <si>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</si>
  <si>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</si>
  <si>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</si>
  <si>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</si>
  <si>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</si>
  <si>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</si>
  <si>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</si>
  <si>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</si>
  <si>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</si>
  <si>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</si>
  <si>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</si>
  <si>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</si>
  <si>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</si>
  <si>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</si>
  <si>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</si>
  <si>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</si>
  <si>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</si>
  <si>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</si>
  <si>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</si>
  <si>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</si>
  <si>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</si>
  <si>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</si>
  <si>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</si>
  <si>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</si>
  <si>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</si>
  <si>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</si>
  <si>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</si>
  <si>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Theatrical Film Distribution / WDSMPI</t>
  </si>
  <si>
    <t>Augintiniai susivienija (Pets United)</t>
  </si>
  <si>
    <t>Pirmyn (Onward)</t>
  </si>
  <si>
    <t>ACME Film / WB</t>
  </si>
  <si>
    <t>Total (20)</t>
  </si>
  <si>
    <t>VLG film</t>
  </si>
  <si>
    <t>ACME Film</t>
  </si>
  <si>
    <t>N</t>
  </si>
  <si>
    <t>Nova Lituania</t>
  </si>
  <si>
    <t>Čiobreliai (M-films)</t>
  </si>
  <si>
    <t>Ežiukas Sonic (Sonic The Hedgehog)</t>
  </si>
  <si>
    <t>Theatrical Film Distribution</t>
  </si>
  <si>
    <t>Dingęs princas (Le Prince Oublie)</t>
  </si>
  <si>
    <t>Dukine Film Distribution / Paramount Pictures</t>
  </si>
  <si>
    <t>Gnomai sugrįžta (The Elfkin)</t>
  </si>
  <si>
    <t>Best Film</t>
  </si>
  <si>
    <t>Audros vaikas (Storm Boy)</t>
  </si>
  <si>
    <t>Forpostas (The Outpost)</t>
  </si>
  <si>
    <t>Sek paskui mane (Follow me)</t>
  </si>
  <si>
    <t>Mirtina nuoma (Rental)</t>
  </si>
  <si>
    <t>Liūtas Karalius (The Lion King)</t>
  </si>
  <si>
    <t>Įtūžęs (Unhinged)</t>
  </si>
  <si>
    <t>Kapitonas Kardadantis ir stebuklingas deimantas (Captain Sabertooth and the Magic Diamond)</t>
  </si>
  <si>
    <t>August 7 - 9</t>
  </si>
  <si>
    <t>Rugpjūčio 7 - 9 d.</t>
  </si>
  <si>
    <t>Nuosavas šnipas (My Spy)</t>
  </si>
  <si>
    <t>Gauruoti šnipai (Spycies)</t>
  </si>
  <si>
    <t>Uždraustoji zona (Zapretnaja Zona)</t>
  </si>
  <si>
    <t>Geriausi draugai (Ella Bella Bingo)</t>
  </si>
  <si>
    <t>Dukine Film Distribution / Universal Pictures</t>
  </si>
  <si>
    <t>Pieniniai dantys (Babyteeth)</t>
  </si>
  <si>
    <t>A-One Films</t>
  </si>
  <si>
    <t>August 14 - 16 Lithuanian top</t>
  </si>
  <si>
    <t>Rugpjūčio 14 - 16 d. Lietuvos kino teatruose rodytų filmų topas</t>
  </si>
  <si>
    <t>August 14 - 16</t>
  </si>
  <si>
    <t>Rugpjūčio 14 - 16 d.</t>
  </si>
  <si>
    <t>Grenlandija: Išlikimas (Greenland)</t>
  </si>
  <si>
    <t>Pradžia (Inception)</t>
  </si>
  <si>
    <t>Piktieji paukščiai. Filmas 2 (Angry Birds 2)</t>
  </si>
  <si>
    <t>Šuniškas pokštas (Trouble)</t>
  </si>
  <si>
    <t>ACME Film / SONY</t>
  </si>
  <si>
    <t>Karo šmėklos (Ghosts of War)</t>
  </si>
  <si>
    <t>Bjaurusis aš 3 (Despicable Me 3)</t>
  </si>
  <si>
    <t>Kaip prisijaukinti slibiną 3 (How to Train Your Dragon: The Hidden World)</t>
  </si>
  <si>
    <t>Šarlis Aznavūras (Le regard de Charles)</t>
  </si>
  <si>
    <t>Palm Springs (Palm Springs)</t>
  </si>
  <si>
    <t>Kosminis Samsamas (Samsam)</t>
  </si>
  <si>
    <t>Traukinys į Busaną 2: Pusiasalis (Train to Busan 2: Peninsula)</t>
  </si>
  <si>
    <t>Total (29)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</si>
</sst>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1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4" fillId="0" borderId="8" xfId="23" applyNumberFormat="1" applyFont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tabSelected="1" zoomScale="60" zoomScaleNormal="60" workbookViewId="0">
      <selection activeCell="F46" sqref="F46"/>
    </sheetView>
  </sheetViews>
  <sheetFormatPr defaultColWidth="8.86328125" defaultRowHeight="14.25"/>
  <cols>
    <col min="1" max="1" width="4.1328125" style="1" customWidth="1"/>
    <col min="2" max="2" width="5.86328125" style="1" customWidth="1"/>
    <col min="3" max="3" width="29.3984375" style="1" customWidth="1"/>
    <col min="4" max="4" width="13.3984375" style="1" customWidth="1"/>
    <col min="5" max="5" width="14" style="1" customWidth="1"/>
    <col min="6" max="6" width="15.3984375" style="1" customWidth="1"/>
    <col min="7" max="7" width="12.1328125" style="1" bestFit="1" customWidth="1"/>
    <col min="8" max="8" width="10.86328125" style="1" customWidth="1"/>
    <col min="9" max="9" width="12" style="1" customWidth="1"/>
    <col min="10" max="10" width="10.59765625" style="1" customWidth="1"/>
    <col min="11" max="11" width="12.1328125" style="1" bestFit="1" customWidth="1"/>
    <col min="12" max="12" width="13.3984375" style="1" customWidth="1"/>
    <col min="13" max="13" width="13" style="1" customWidth="1"/>
    <col min="14" max="14" width="14" style="1" customWidth="1"/>
    <col min="15" max="15" width="15.3984375" style="1" customWidth="1"/>
    <col min="16" max="16" width="6.86328125" style="1" customWidth="1"/>
    <col min="17" max="17" width="6" style="1" customWidth="1"/>
    <col min="18" max="18" width="9.73046875" style="1" customWidth="1"/>
    <col min="19" max="19" width="13.73046875" style="1" bestFit="1" customWidth="1"/>
    <col min="20" max="20" width="8.53125" style="1" customWidth="1"/>
    <col min="21" max="21" width="6.9296875" style="1" customWidth="1"/>
    <col min="22" max="22" width="10" style="1" customWidth="1"/>
    <col min="23" max="23" width="12.3984375" style="1" customWidth="1"/>
    <col min="24" max="24" width="15.3984375" style="1" bestFit="1" customWidth="1"/>
    <col min="25" max="16384" width="8.86328125" style="1"/>
  </cols>
  <sheetData>
    <row r="1" spans="1:24" ht="19.5" customHeight="1">
      <c r="E1" s="2" t="s">
        <v>63</v>
      </c>
      <c r="F1" s="2"/>
      <c r="G1" s="2"/>
      <c r="H1" s="2"/>
      <c r="I1" s="2"/>
    </row>
    <row r="2" spans="1:24" ht="19.5" customHeight="1">
      <c r="E2" s="2" t="s">
        <v>64</v>
      </c>
      <c r="F2" s="2"/>
      <c r="G2" s="2"/>
      <c r="H2" s="2"/>
      <c r="I2" s="2"/>
      <c r="J2" s="2"/>
      <c r="K2" s="2"/>
    </row>
    <row r="4" spans="1:24" ht="15.75" customHeight="1" thickBot="1"/>
    <row r="5" spans="1:24" ht="15" customHeight="1">
      <c r="A5" s="57"/>
      <c r="B5" s="57"/>
      <c r="C5" s="54" t="s">
        <v>0</v>
      </c>
      <c r="D5" s="3"/>
      <c r="E5" s="3"/>
      <c r="F5" s="54" t="s">
        <v>3</v>
      </c>
      <c r="G5" s="3"/>
      <c r="H5" s="54" t="s">
        <v>5</v>
      </c>
      <c r="I5" s="54" t="s">
        <v>6</v>
      </c>
      <c r="J5" s="54" t="s">
        <v>7</v>
      </c>
      <c r="K5" s="54" t="s">
        <v>8</v>
      </c>
      <c r="L5" s="54" t="s">
        <v>10</v>
      </c>
      <c r="M5" s="54" t="s">
        <v>9</v>
      </c>
      <c r="N5" s="54" t="s">
        <v>11</v>
      </c>
      <c r="O5" s="54" t="s">
        <v>12</v>
      </c>
    </row>
    <row r="6" spans="1:24">
      <c r="A6" s="58"/>
      <c r="B6" s="58"/>
      <c r="C6" s="55"/>
      <c r="D6" s="4" t="s">
        <v>65</v>
      </c>
      <c r="E6" s="4" t="s">
        <v>54</v>
      </c>
      <c r="F6" s="55"/>
      <c r="G6" s="4" t="s">
        <v>54</v>
      </c>
      <c r="H6" s="55"/>
      <c r="I6" s="55"/>
      <c r="J6" s="55"/>
      <c r="K6" s="55"/>
      <c r="L6" s="55"/>
      <c r="M6" s="55"/>
      <c r="N6" s="55"/>
      <c r="O6" s="55"/>
    </row>
    <row r="7" spans="1:24">
      <c r="A7" s="58"/>
      <c r="B7" s="58"/>
      <c r="C7" s="55"/>
      <c r="D7" s="4" t="s">
        <v>1</v>
      </c>
      <c r="E7" s="4" t="s">
        <v>1</v>
      </c>
      <c r="F7" s="55"/>
      <c r="G7" s="4" t="s">
        <v>4</v>
      </c>
      <c r="H7" s="55"/>
      <c r="I7" s="55"/>
      <c r="J7" s="55"/>
      <c r="K7" s="55"/>
      <c r="L7" s="55"/>
      <c r="M7" s="55"/>
      <c r="N7" s="55"/>
      <c r="O7" s="55"/>
    </row>
    <row r="8" spans="1:24" ht="18" customHeight="1" thickBot="1">
      <c r="A8" s="59"/>
      <c r="B8" s="59"/>
      <c r="C8" s="56"/>
      <c r="D8" s="5" t="s">
        <v>2</v>
      </c>
      <c r="E8" s="5" t="s">
        <v>2</v>
      </c>
      <c r="F8" s="56"/>
      <c r="G8" s="6"/>
      <c r="H8" s="56"/>
      <c r="I8" s="56"/>
      <c r="J8" s="56"/>
      <c r="K8" s="56"/>
      <c r="L8" s="56"/>
      <c r="M8" s="56"/>
      <c r="N8" s="56"/>
      <c r="O8" s="56"/>
    </row>
    <row r="9" spans="1:24" ht="15" customHeight="1">
      <c r="A9" s="57"/>
      <c r="B9" s="57"/>
      <c r="C9" s="54" t="s">
        <v>13</v>
      </c>
      <c r="D9" s="29"/>
      <c r="E9" s="29"/>
      <c r="F9" s="54" t="s">
        <v>15</v>
      </c>
      <c r="G9" s="29"/>
      <c r="H9" s="9" t="s">
        <v>18</v>
      </c>
      <c r="I9" s="54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54" t="s">
        <v>26</v>
      </c>
    </row>
    <row r="10" spans="1:24">
      <c r="A10" s="58"/>
      <c r="B10" s="58"/>
      <c r="C10" s="55"/>
      <c r="D10" s="44" t="s">
        <v>66</v>
      </c>
      <c r="E10" s="53" t="s">
        <v>55</v>
      </c>
      <c r="F10" s="55"/>
      <c r="G10" s="49" t="s">
        <v>55</v>
      </c>
      <c r="H10" s="4" t="s">
        <v>17</v>
      </c>
      <c r="I10" s="55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55"/>
    </row>
    <row r="11" spans="1:24">
      <c r="A11" s="58"/>
      <c r="B11" s="58"/>
      <c r="C11" s="55"/>
      <c r="D11" s="30" t="s">
        <v>14</v>
      </c>
      <c r="E11" s="4" t="s">
        <v>14</v>
      </c>
      <c r="F11" s="55"/>
      <c r="G11" s="30" t="s">
        <v>16</v>
      </c>
      <c r="H11" s="6"/>
      <c r="I11" s="55"/>
      <c r="J11" s="6"/>
      <c r="K11" s="6"/>
      <c r="L11" s="12" t="s">
        <v>2</v>
      </c>
      <c r="M11" s="4" t="s">
        <v>17</v>
      </c>
      <c r="N11" s="6"/>
      <c r="O11" s="55"/>
      <c r="P11" s="11"/>
      <c r="Q11" s="7"/>
    </row>
    <row r="12" spans="1:24" ht="15.6" customHeight="1" thickBot="1">
      <c r="A12" s="58"/>
      <c r="B12" s="59"/>
      <c r="C12" s="56"/>
      <c r="D12" s="31"/>
      <c r="E12" s="5" t="s">
        <v>2</v>
      </c>
      <c r="F12" s="56"/>
      <c r="G12" s="31" t="s">
        <v>17</v>
      </c>
      <c r="H12" s="32"/>
      <c r="I12" s="56"/>
      <c r="J12" s="32"/>
      <c r="K12" s="32"/>
      <c r="L12" s="32"/>
      <c r="M12" s="32"/>
      <c r="N12" s="32"/>
      <c r="O12" s="56"/>
      <c r="P12" s="36"/>
      <c r="Q12" s="35"/>
      <c r="R12" s="35"/>
      <c r="S12" s="8"/>
      <c r="T12" s="33"/>
      <c r="U12" s="35"/>
    </row>
    <row r="13" spans="1:24" s="34" customFormat="1" ht="25.35" customHeight="1">
      <c r="A13" s="37">
        <v>1</v>
      </c>
      <c r="B13" s="37" t="s">
        <v>38</v>
      </c>
      <c r="C13" s="43" t="s">
        <v>67</v>
      </c>
      <c r="D13" s="45">
        <v>26860.639999999999</v>
      </c>
      <c r="E13" s="42" t="s">
        <v>29</v>
      </c>
      <c r="F13" s="42" t="s">
        <v>29</v>
      </c>
      <c r="G13" s="45">
        <v>4000</v>
      </c>
      <c r="H13" s="42">
        <v>127</v>
      </c>
      <c r="I13" s="42">
        <f>G13/H13</f>
        <v>31.496062992125985</v>
      </c>
      <c r="J13" s="42">
        <v>14</v>
      </c>
      <c r="K13" s="42">
        <v>1</v>
      </c>
      <c r="L13" s="45">
        <v>29749.43</v>
      </c>
      <c r="M13" s="45">
        <v>4432</v>
      </c>
      <c r="N13" s="41">
        <v>44057</v>
      </c>
      <c r="O13" s="38" t="s">
        <v>37</v>
      </c>
      <c r="P13" s="36"/>
      <c r="Q13" s="35"/>
      <c r="R13" s="35"/>
      <c r="S13" s="36"/>
      <c r="T13" s="35"/>
      <c r="U13" s="35"/>
      <c r="X13" s="35"/>
    </row>
    <row r="14" spans="1:24" s="34" customFormat="1" ht="25.35" customHeight="1">
      <c r="A14" s="37">
        <v>2</v>
      </c>
      <c r="B14" s="37" t="s">
        <v>38</v>
      </c>
      <c r="C14" s="43" t="s">
        <v>78</v>
      </c>
      <c r="D14" s="45">
        <v>7034.7</v>
      </c>
      <c r="E14" s="42" t="s">
        <v>29</v>
      </c>
      <c r="F14" s="42" t="s">
        <v>29</v>
      </c>
      <c r="G14" s="45">
        <v>1119</v>
      </c>
      <c r="H14" s="42">
        <v>83</v>
      </c>
      <c r="I14" s="42">
        <f>G14/H14</f>
        <v>13.481927710843374</v>
      </c>
      <c r="J14" s="42">
        <v>12</v>
      </c>
      <c r="K14" s="42">
        <v>1</v>
      </c>
      <c r="L14" s="45">
        <v>7034.7</v>
      </c>
      <c r="M14" s="45">
        <v>1119</v>
      </c>
      <c r="N14" s="41">
        <v>44057</v>
      </c>
      <c r="O14" s="38" t="s">
        <v>46</v>
      </c>
      <c r="P14" s="36"/>
      <c r="Q14" s="35"/>
      <c r="R14" s="35"/>
      <c r="S14" s="36"/>
      <c r="T14" s="35"/>
      <c r="U14" s="35"/>
      <c r="V14" s="35"/>
    </row>
    <row r="15" spans="1:24" s="34" customFormat="1" ht="25.35" customHeight="1">
      <c r="A15" s="37">
        <v>3</v>
      </c>
      <c r="B15" s="37" t="s">
        <v>38</v>
      </c>
      <c r="C15" s="43" t="s">
        <v>76</v>
      </c>
      <c r="D15" s="45">
        <v>4769.91</v>
      </c>
      <c r="E15" s="42" t="s">
        <v>29</v>
      </c>
      <c r="F15" s="42" t="s">
        <v>29</v>
      </c>
      <c r="G15" s="45">
        <v>800</v>
      </c>
      <c r="H15" s="42">
        <v>55</v>
      </c>
      <c r="I15" s="42">
        <f>G15/H15</f>
        <v>14.545454545454545</v>
      </c>
      <c r="J15" s="42">
        <v>14</v>
      </c>
      <c r="K15" s="42">
        <v>1</v>
      </c>
      <c r="L15" s="45">
        <v>4769.91</v>
      </c>
      <c r="M15" s="45">
        <v>800</v>
      </c>
      <c r="N15" s="41">
        <v>44057</v>
      </c>
      <c r="O15" s="38" t="s">
        <v>36</v>
      </c>
      <c r="P15" s="36"/>
      <c r="Q15" s="35"/>
      <c r="R15" s="35"/>
      <c r="S15" s="36"/>
      <c r="T15" s="35"/>
      <c r="U15" s="35"/>
      <c r="V15" s="35"/>
      <c r="W15" s="8"/>
    </row>
    <row r="16" spans="1:24" s="34" customFormat="1" ht="25.35" customHeight="1">
      <c r="A16" s="37">
        <v>4</v>
      </c>
      <c r="B16" s="37" t="s">
        <v>38</v>
      </c>
      <c r="C16" s="43" t="s">
        <v>68</v>
      </c>
      <c r="D16" s="45">
        <v>4439.8999999999996</v>
      </c>
      <c r="E16" s="42" t="s">
        <v>29</v>
      </c>
      <c r="F16" s="42" t="s">
        <v>29</v>
      </c>
      <c r="G16" s="45">
        <v>742</v>
      </c>
      <c r="H16" s="42">
        <v>56</v>
      </c>
      <c r="I16" s="42">
        <f>G16/H16</f>
        <v>13.25</v>
      </c>
      <c r="J16" s="42">
        <v>11</v>
      </c>
      <c r="K16" s="42">
        <v>1</v>
      </c>
      <c r="L16" s="45">
        <v>4439.8999999999996</v>
      </c>
      <c r="M16" s="45">
        <v>742</v>
      </c>
      <c r="N16" s="41">
        <v>44057</v>
      </c>
      <c r="O16" s="38" t="s">
        <v>34</v>
      </c>
      <c r="P16" s="36"/>
      <c r="Q16" s="35"/>
      <c r="R16" s="35"/>
      <c r="S16" s="36"/>
      <c r="T16" s="35"/>
      <c r="U16" s="35"/>
      <c r="V16" s="35"/>
      <c r="W16" s="8"/>
    </row>
    <row r="17" spans="1:24" s="34" customFormat="1" ht="25.35" customHeight="1">
      <c r="A17" s="37">
        <v>5</v>
      </c>
      <c r="B17" s="37" t="s">
        <v>38</v>
      </c>
      <c r="C17" s="43" t="s">
        <v>77</v>
      </c>
      <c r="D17" s="45">
        <v>3203</v>
      </c>
      <c r="E17" s="42" t="s">
        <v>29</v>
      </c>
      <c r="F17" s="42" t="s">
        <v>29</v>
      </c>
      <c r="G17" s="45">
        <v>705</v>
      </c>
      <c r="H17" s="42">
        <v>90</v>
      </c>
      <c r="I17" s="42">
        <f>G17/H17</f>
        <v>7.833333333333333</v>
      </c>
      <c r="J17" s="42">
        <v>15</v>
      </c>
      <c r="K17" s="42">
        <v>1</v>
      </c>
      <c r="L17" s="45">
        <v>3203.4</v>
      </c>
      <c r="M17" s="45">
        <v>705</v>
      </c>
      <c r="N17" s="41">
        <v>44057</v>
      </c>
      <c r="O17" s="38" t="s">
        <v>36</v>
      </c>
      <c r="P17" s="36"/>
      <c r="Q17" s="35"/>
      <c r="R17" s="35"/>
      <c r="S17" s="36"/>
      <c r="T17" s="35"/>
      <c r="U17" s="35"/>
      <c r="V17" s="35"/>
      <c r="W17" s="8"/>
      <c r="X17" s="35"/>
    </row>
    <row r="18" spans="1:24" s="34" customFormat="1" ht="25.35" customHeight="1">
      <c r="A18" s="37">
        <v>6</v>
      </c>
      <c r="B18" s="37">
        <v>2</v>
      </c>
      <c r="C18" s="43" t="s">
        <v>56</v>
      </c>
      <c r="D18" s="45">
        <v>2271.7399999999998</v>
      </c>
      <c r="E18" s="42">
        <v>3944.41</v>
      </c>
      <c r="F18" s="47">
        <f>(D18-E18)/E18</f>
        <v>-0.42406088616548487</v>
      </c>
      <c r="G18" s="45">
        <v>402</v>
      </c>
      <c r="H18" s="42">
        <v>59</v>
      </c>
      <c r="I18" s="42">
        <f>G18/H18</f>
        <v>6.8135593220338979</v>
      </c>
      <c r="J18" s="42">
        <v>10</v>
      </c>
      <c r="K18" s="42">
        <v>2</v>
      </c>
      <c r="L18" s="45">
        <v>11461.64</v>
      </c>
      <c r="M18" s="45">
        <v>2134</v>
      </c>
      <c r="N18" s="41">
        <v>44050</v>
      </c>
      <c r="O18" s="38" t="s">
        <v>37</v>
      </c>
      <c r="P18" s="36"/>
      <c r="Q18" s="35"/>
      <c r="R18" s="35"/>
      <c r="S18" s="36"/>
      <c r="T18" s="35"/>
      <c r="U18" s="35"/>
      <c r="V18" s="35"/>
      <c r="W18" s="8"/>
      <c r="X18" s="35"/>
    </row>
    <row r="19" spans="1:24" s="34" customFormat="1" ht="25.35" customHeight="1">
      <c r="A19" s="37">
        <v>7</v>
      </c>
      <c r="B19" s="37">
        <v>4</v>
      </c>
      <c r="C19" s="43" t="s">
        <v>53</v>
      </c>
      <c r="D19" s="45">
        <v>2179</v>
      </c>
      <c r="E19" s="42">
        <v>3005</v>
      </c>
      <c r="F19" s="47">
        <f>(D19-E19)/E19</f>
        <v>-0.27487520798668885</v>
      </c>
      <c r="G19" s="45">
        <v>475</v>
      </c>
      <c r="H19" s="42" t="s">
        <v>29</v>
      </c>
      <c r="I19" s="42" t="s">
        <v>29</v>
      </c>
      <c r="J19" s="42">
        <v>11</v>
      </c>
      <c r="K19" s="42">
        <v>3</v>
      </c>
      <c r="L19" s="45">
        <v>24634</v>
      </c>
      <c r="M19" s="45">
        <v>5779</v>
      </c>
      <c r="N19" s="41">
        <v>44043</v>
      </c>
      <c r="O19" s="38" t="s">
        <v>30</v>
      </c>
      <c r="P19" s="36"/>
      <c r="Q19" s="35"/>
      <c r="R19" s="35"/>
      <c r="S19" s="36"/>
      <c r="T19" s="35"/>
      <c r="U19" s="35"/>
      <c r="V19" s="35"/>
      <c r="W19" s="8"/>
      <c r="X19" s="35"/>
    </row>
    <row r="20" spans="1:24" s="34" customFormat="1" ht="25.35" customHeight="1">
      <c r="A20" s="37">
        <v>8</v>
      </c>
      <c r="B20" s="37" t="s">
        <v>38</v>
      </c>
      <c r="C20" s="43" t="s">
        <v>75</v>
      </c>
      <c r="D20" s="45">
        <v>1734.4</v>
      </c>
      <c r="E20" s="42" t="s">
        <v>29</v>
      </c>
      <c r="F20" s="42" t="s">
        <v>29</v>
      </c>
      <c r="G20" s="45">
        <v>335</v>
      </c>
      <c r="H20" s="42">
        <v>5</v>
      </c>
      <c r="I20" s="42">
        <f>G20/H20</f>
        <v>67</v>
      </c>
      <c r="J20" s="42">
        <v>3</v>
      </c>
      <c r="K20" s="42">
        <v>1</v>
      </c>
      <c r="L20" s="45">
        <v>1734.4</v>
      </c>
      <c r="M20" s="45">
        <v>335</v>
      </c>
      <c r="N20" s="41">
        <v>44057</v>
      </c>
      <c r="O20" s="38" t="s">
        <v>62</v>
      </c>
      <c r="P20" s="36"/>
      <c r="Q20" s="35"/>
      <c r="R20" s="35"/>
      <c r="S20" s="36"/>
      <c r="T20" s="35"/>
      <c r="U20" s="35"/>
      <c r="V20" s="35"/>
      <c r="W20" s="8"/>
      <c r="X20" s="35"/>
    </row>
    <row r="21" spans="1:24" s="34" customFormat="1" ht="25.35" customHeight="1">
      <c r="A21" s="37">
        <v>9</v>
      </c>
      <c r="B21" s="37" t="s">
        <v>38</v>
      </c>
      <c r="C21" s="43" t="s">
        <v>72</v>
      </c>
      <c r="D21" s="45">
        <v>1734</v>
      </c>
      <c r="E21" s="42" t="s">
        <v>29</v>
      </c>
      <c r="F21" s="42" t="s">
        <v>29</v>
      </c>
      <c r="G21" s="45">
        <v>285</v>
      </c>
      <c r="H21" s="42">
        <v>43</v>
      </c>
      <c r="I21" s="42">
        <f>G21/H21</f>
        <v>6.6279069767441863</v>
      </c>
      <c r="J21" s="42">
        <v>11</v>
      </c>
      <c r="K21" s="42">
        <v>1</v>
      </c>
      <c r="L21" s="45">
        <v>1734</v>
      </c>
      <c r="M21" s="45">
        <v>285</v>
      </c>
      <c r="N21" s="41">
        <v>44057</v>
      </c>
      <c r="O21" s="38" t="s">
        <v>42</v>
      </c>
      <c r="P21" s="36"/>
      <c r="Q21" s="35"/>
      <c r="R21" s="35"/>
      <c r="S21" s="36"/>
      <c r="T21" s="35"/>
      <c r="U21" s="35"/>
      <c r="V21" s="35"/>
      <c r="W21" s="8"/>
      <c r="X21" s="35"/>
    </row>
    <row r="22" spans="1:24" s="34" customFormat="1" ht="25.35" customHeight="1">
      <c r="A22" s="37">
        <v>10</v>
      </c>
      <c r="B22" s="37">
        <v>8</v>
      </c>
      <c r="C22" s="43" t="s">
        <v>59</v>
      </c>
      <c r="D22" s="45">
        <v>1722.46</v>
      </c>
      <c r="E22" s="42">
        <v>2350.66</v>
      </c>
      <c r="F22" s="47">
        <f>(D22-E22)/E22</f>
        <v>-0.26724409314830722</v>
      </c>
      <c r="G22" s="45">
        <v>394</v>
      </c>
      <c r="H22" s="42">
        <v>50</v>
      </c>
      <c r="I22" s="42">
        <f>G22/H22</f>
        <v>7.88</v>
      </c>
      <c r="J22" s="42">
        <v>14</v>
      </c>
      <c r="K22" s="42">
        <v>2</v>
      </c>
      <c r="L22" s="45">
        <v>8146</v>
      </c>
      <c r="M22" s="45">
        <v>1984</v>
      </c>
      <c r="N22" s="41">
        <v>44050</v>
      </c>
      <c r="O22" s="38" t="s">
        <v>42</v>
      </c>
      <c r="P22" s="36"/>
      <c r="Q22" s="35"/>
      <c r="R22" s="35"/>
      <c r="S22" s="36"/>
      <c r="T22" s="35"/>
      <c r="U22" s="35"/>
      <c r="V22" s="35"/>
      <c r="W22" s="8"/>
      <c r="X22" s="35"/>
    </row>
    <row r="23" spans="1:24" s="34" customFormat="1" ht="25.35" customHeight="1">
      <c r="A23" s="16"/>
      <c r="B23" s="16"/>
      <c r="C23" s="39" t="s">
        <v>28</v>
      </c>
      <c r="D23" s="40">
        <f>SUM(D13:D22)</f>
        <v>55949.75</v>
      </c>
      <c r="E23" s="40">
        <f t="shared" ref="E23:G23" si="0">SUM(E13:E22)</f>
        <v>9300.07</v>
      </c>
      <c r="F23" s="48">
        <f>(D23-E23)/E23</f>
        <v>5.0160568683891631</v>
      </c>
      <c r="G23" s="40">
        <f t="shared" si="0"/>
        <v>9257</v>
      </c>
      <c r="H23" s="40"/>
      <c r="I23" s="19"/>
      <c r="J23" s="18"/>
      <c r="K23" s="20"/>
      <c r="L23" s="21"/>
      <c r="M23" s="25"/>
      <c r="N23" s="22"/>
      <c r="O23" s="26"/>
    </row>
    <row r="24" spans="1:24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4" s="34" customFormat="1" ht="25.35" customHeight="1">
      <c r="A25" s="37">
        <v>11</v>
      </c>
      <c r="B25" s="37">
        <v>1</v>
      </c>
      <c r="C25" s="43" t="s">
        <v>61</v>
      </c>
      <c r="D25" s="45">
        <v>454.25</v>
      </c>
      <c r="E25" s="42">
        <v>4258.6400000000003</v>
      </c>
      <c r="F25" s="47">
        <f>(D25-E25)/E25</f>
        <v>-0.89333449176262847</v>
      </c>
      <c r="G25" s="45">
        <v>92</v>
      </c>
      <c r="H25" s="42">
        <v>7</v>
      </c>
      <c r="I25" s="42">
        <f>G25/H25</f>
        <v>13.142857142857142</v>
      </c>
      <c r="J25" s="42">
        <v>4</v>
      </c>
      <c r="K25" s="42">
        <v>2</v>
      </c>
      <c r="L25" s="60">
        <v>9644.25</v>
      </c>
      <c r="M25" s="60">
        <v>1824</v>
      </c>
      <c r="N25" s="41">
        <v>44050</v>
      </c>
      <c r="O25" s="38" t="s">
        <v>62</v>
      </c>
      <c r="P25" s="36"/>
      <c r="Q25" s="35"/>
      <c r="R25" s="35"/>
      <c r="S25" s="36"/>
      <c r="T25" s="35"/>
      <c r="U25" s="35"/>
      <c r="V25" s="35"/>
      <c r="W25" s="8"/>
      <c r="X25" s="35"/>
    </row>
    <row r="26" spans="1:24" s="34" customFormat="1" ht="25.35" customHeight="1">
      <c r="A26" s="37">
        <v>12</v>
      </c>
      <c r="B26" s="37">
        <v>11</v>
      </c>
      <c r="C26" s="43" t="s">
        <v>33</v>
      </c>
      <c r="D26" s="45">
        <v>1214.74</v>
      </c>
      <c r="E26" s="42">
        <v>1025.8699999999999</v>
      </c>
      <c r="F26" s="47">
        <f>(D26-E26)/E26</f>
        <v>0.18410714807919146</v>
      </c>
      <c r="G26" s="45">
        <v>268</v>
      </c>
      <c r="H26" s="42">
        <v>22</v>
      </c>
      <c r="I26" s="42">
        <f>G26/H26</f>
        <v>12.181818181818182</v>
      </c>
      <c r="J26" s="42">
        <v>6</v>
      </c>
      <c r="K26" s="42" t="s">
        <v>29</v>
      </c>
      <c r="L26" s="45">
        <v>129794</v>
      </c>
      <c r="M26" s="45">
        <v>26646</v>
      </c>
      <c r="N26" s="41">
        <v>43896</v>
      </c>
      <c r="O26" s="38" t="s">
        <v>31</v>
      </c>
      <c r="P26" s="36"/>
      <c r="Q26" s="35"/>
      <c r="R26" s="35"/>
      <c r="S26" s="36"/>
      <c r="T26" s="35"/>
      <c r="U26" s="35"/>
      <c r="V26" s="35"/>
      <c r="W26" s="8"/>
      <c r="X26" s="35"/>
    </row>
    <row r="27" spans="1:24" s="34" customFormat="1" ht="25.35" customHeight="1">
      <c r="A27" s="37">
        <v>13</v>
      </c>
      <c r="B27" s="37">
        <v>3</v>
      </c>
      <c r="C27" s="43" t="s">
        <v>52</v>
      </c>
      <c r="D27" s="45">
        <v>1163.0999999999999</v>
      </c>
      <c r="E27" s="42">
        <v>3258.11</v>
      </c>
      <c r="F27" s="47">
        <f>(D27-E27)/E27</f>
        <v>-0.64301389455850178</v>
      </c>
      <c r="G27" s="45">
        <v>180</v>
      </c>
      <c r="H27" s="42">
        <v>35</v>
      </c>
      <c r="I27" s="42">
        <f>G27/H27</f>
        <v>5.1428571428571432</v>
      </c>
      <c r="J27" s="42">
        <v>7</v>
      </c>
      <c r="K27" s="42">
        <v>3</v>
      </c>
      <c r="L27" s="45">
        <v>28162.560000000001</v>
      </c>
      <c r="M27" s="45">
        <v>4444</v>
      </c>
      <c r="N27" s="41">
        <v>44043</v>
      </c>
      <c r="O27" s="38" t="s">
        <v>36</v>
      </c>
      <c r="P27" s="36"/>
      <c r="Q27" s="35"/>
      <c r="R27" s="35"/>
      <c r="S27" s="36"/>
      <c r="T27" s="35"/>
      <c r="U27" s="35"/>
      <c r="V27" s="35"/>
      <c r="X27" s="33"/>
    </row>
    <row r="28" spans="1:24" s="34" customFormat="1" ht="25.35" customHeight="1">
      <c r="A28" s="37">
        <v>14</v>
      </c>
      <c r="B28" s="50">
        <v>12</v>
      </c>
      <c r="C28" s="43" t="s">
        <v>41</v>
      </c>
      <c r="D28" s="45">
        <v>1077.95</v>
      </c>
      <c r="E28" s="42">
        <v>1025.3900000000001</v>
      </c>
      <c r="F28" s="47">
        <f>(D28-E28)/E28</f>
        <v>5.1258545529018172E-2</v>
      </c>
      <c r="G28" s="45">
        <v>224</v>
      </c>
      <c r="H28" s="42">
        <v>17</v>
      </c>
      <c r="I28" s="42">
        <f>G28/H28</f>
        <v>13.176470588235293</v>
      </c>
      <c r="J28" s="42">
        <v>5</v>
      </c>
      <c r="K28" s="42">
        <v>8</v>
      </c>
      <c r="L28" s="45">
        <v>82066</v>
      </c>
      <c r="M28" s="45">
        <v>17190</v>
      </c>
      <c r="N28" s="41">
        <v>44008</v>
      </c>
      <c r="O28" s="38" t="s">
        <v>44</v>
      </c>
      <c r="P28" s="36"/>
      <c r="Q28" s="35"/>
      <c r="R28" s="35"/>
      <c r="S28" s="36"/>
      <c r="T28" s="35"/>
      <c r="U28" s="35"/>
      <c r="V28" s="35"/>
      <c r="X28" s="33"/>
    </row>
    <row r="29" spans="1:24" s="34" customFormat="1" ht="25.35" customHeight="1">
      <c r="A29" s="37">
        <v>15</v>
      </c>
      <c r="B29" s="37">
        <v>5</v>
      </c>
      <c r="C29" s="43" t="s">
        <v>50</v>
      </c>
      <c r="D29" s="45">
        <v>1061.4000000000001</v>
      </c>
      <c r="E29" s="42">
        <v>2710.5</v>
      </c>
      <c r="F29" s="47">
        <f>(D29-E29)/E29</f>
        <v>-0.60841173215273936</v>
      </c>
      <c r="G29" s="45">
        <v>161</v>
      </c>
      <c r="H29" s="42">
        <v>21</v>
      </c>
      <c r="I29" s="42">
        <f>G29/H29</f>
        <v>7.666666666666667</v>
      </c>
      <c r="J29" s="42">
        <v>7</v>
      </c>
      <c r="K29" s="42">
        <v>3</v>
      </c>
      <c r="L29" s="45">
        <v>22303.37</v>
      </c>
      <c r="M29" s="45">
        <v>3804</v>
      </c>
      <c r="N29" s="41">
        <v>44043</v>
      </c>
      <c r="O29" s="38" t="s">
        <v>37</v>
      </c>
      <c r="P29" s="36"/>
      <c r="Q29" s="35"/>
      <c r="R29" s="35"/>
      <c r="S29" s="36"/>
      <c r="T29" s="35"/>
      <c r="U29" s="35"/>
      <c r="V29" s="35"/>
    </row>
    <row r="30" spans="1:24" s="34" customFormat="1" ht="25.35" customHeight="1">
      <c r="A30" s="37">
        <v>16</v>
      </c>
      <c r="B30" s="37">
        <v>6</v>
      </c>
      <c r="C30" s="43" t="s">
        <v>58</v>
      </c>
      <c r="D30" s="45">
        <v>1022.8</v>
      </c>
      <c r="E30" s="42">
        <v>2595.1999999999998</v>
      </c>
      <c r="F30" s="47">
        <f>(D30-E30)/E30</f>
        <v>-0.60588779284833538</v>
      </c>
      <c r="G30" s="45">
        <v>157</v>
      </c>
      <c r="H30" s="42">
        <v>18</v>
      </c>
      <c r="I30" s="42">
        <f>G30/H30</f>
        <v>8.7222222222222214</v>
      </c>
      <c r="J30" s="42">
        <v>5</v>
      </c>
      <c r="K30" s="42">
        <v>2</v>
      </c>
      <c r="L30" s="45">
        <v>5950</v>
      </c>
      <c r="M30" s="45">
        <v>995</v>
      </c>
      <c r="N30" s="41">
        <v>44050</v>
      </c>
      <c r="O30" s="38" t="s">
        <v>42</v>
      </c>
      <c r="P30" s="36"/>
      <c r="Q30" s="35"/>
      <c r="R30" s="35"/>
      <c r="S30" s="36"/>
      <c r="T30" s="35"/>
      <c r="U30" s="35"/>
      <c r="V30" s="35"/>
    </row>
    <row r="31" spans="1:24" s="34" customFormat="1" ht="25.35" customHeight="1">
      <c r="A31" s="37">
        <v>17</v>
      </c>
      <c r="B31" s="37">
        <v>10</v>
      </c>
      <c r="C31" s="43" t="s">
        <v>47</v>
      </c>
      <c r="D31" s="45">
        <v>684.75</v>
      </c>
      <c r="E31" s="42">
        <v>1142.52</v>
      </c>
      <c r="F31" s="47">
        <f>(D31-E31)/E31</f>
        <v>-0.40066694674929104</v>
      </c>
      <c r="G31" s="45">
        <v>141</v>
      </c>
      <c r="H31" s="42">
        <v>15</v>
      </c>
      <c r="I31" s="42">
        <f>G31/H31</f>
        <v>9.4</v>
      </c>
      <c r="J31" s="42">
        <v>7</v>
      </c>
      <c r="K31" s="42">
        <v>4</v>
      </c>
      <c r="L31" s="45">
        <v>23290.799999999999</v>
      </c>
      <c r="M31" s="45">
        <v>4972</v>
      </c>
      <c r="N31" s="41">
        <v>44036</v>
      </c>
      <c r="O31" s="38" t="s">
        <v>46</v>
      </c>
      <c r="P31" s="36"/>
      <c r="Q31" s="35"/>
      <c r="R31" s="35"/>
      <c r="S31" s="36"/>
      <c r="T31" s="35"/>
      <c r="U31" s="35"/>
      <c r="V31" s="35"/>
      <c r="X31" s="8"/>
    </row>
    <row r="32" spans="1:24" s="34" customFormat="1" ht="25.35" customHeight="1">
      <c r="A32" s="37">
        <v>18</v>
      </c>
      <c r="B32" s="37">
        <v>15</v>
      </c>
      <c r="C32" s="43" t="s">
        <v>39</v>
      </c>
      <c r="D32" s="45">
        <v>410.6</v>
      </c>
      <c r="E32" s="42">
        <v>503.37</v>
      </c>
      <c r="F32" s="47">
        <f>(D32-E32)/E32</f>
        <v>-0.18429783260822055</v>
      </c>
      <c r="G32" s="45">
        <v>64</v>
      </c>
      <c r="H32" s="42">
        <v>8</v>
      </c>
      <c r="I32" s="42">
        <f>G32/H32</f>
        <v>8</v>
      </c>
      <c r="J32" s="42">
        <v>2</v>
      </c>
      <c r="K32" s="42">
        <v>8</v>
      </c>
      <c r="L32" s="45">
        <v>59412.84</v>
      </c>
      <c r="M32" s="45">
        <v>10839</v>
      </c>
      <c r="N32" s="41">
        <v>44008</v>
      </c>
      <c r="O32" s="38" t="s">
        <v>40</v>
      </c>
      <c r="P32" s="36"/>
      <c r="Q32" s="35"/>
      <c r="R32" s="35"/>
      <c r="S32" s="36"/>
      <c r="T32" s="35"/>
      <c r="U32" s="35"/>
      <c r="V32" s="35"/>
      <c r="X32" s="8"/>
    </row>
    <row r="33" spans="1:24" s="34" customFormat="1" ht="25.35" customHeight="1">
      <c r="A33" s="37">
        <v>19</v>
      </c>
      <c r="B33" s="37">
        <v>7</v>
      </c>
      <c r="C33" s="43" t="s">
        <v>49</v>
      </c>
      <c r="D33" s="45">
        <v>352</v>
      </c>
      <c r="E33" s="42">
        <v>2361</v>
      </c>
      <c r="F33" s="47">
        <f>(D33-E33)/E33</f>
        <v>-0.85091063108852183</v>
      </c>
      <c r="G33" s="45">
        <v>53</v>
      </c>
      <c r="H33" s="42" t="s">
        <v>29</v>
      </c>
      <c r="I33" s="42" t="s">
        <v>29</v>
      </c>
      <c r="J33" s="42">
        <v>5</v>
      </c>
      <c r="K33" s="42">
        <v>4</v>
      </c>
      <c r="L33" s="45">
        <v>40438</v>
      </c>
      <c r="M33" s="45">
        <v>6826</v>
      </c>
      <c r="N33" s="41">
        <v>44036</v>
      </c>
      <c r="O33" s="38" t="s">
        <v>30</v>
      </c>
      <c r="P33" s="36"/>
      <c r="Q33" s="35"/>
      <c r="R33" s="35"/>
      <c r="S33" s="36"/>
      <c r="T33" s="35"/>
      <c r="U33" s="35"/>
      <c r="V33" s="35"/>
      <c r="X33" s="8"/>
    </row>
    <row r="34" spans="1:24" s="34" customFormat="1" ht="24.75" customHeight="1">
      <c r="A34" s="37">
        <v>20</v>
      </c>
      <c r="B34" s="50">
        <v>14</v>
      </c>
      <c r="C34" s="43" t="s">
        <v>45</v>
      </c>
      <c r="D34" s="45">
        <v>348</v>
      </c>
      <c r="E34" s="42">
        <v>723</v>
      </c>
      <c r="F34" s="47">
        <f>(D34-E34)/E34</f>
        <v>-0.51867219917012453</v>
      </c>
      <c r="G34" s="45">
        <v>83</v>
      </c>
      <c r="H34" s="42" t="s">
        <v>29</v>
      </c>
      <c r="I34" s="42" t="s">
        <v>29</v>
      </c>
      <c r="J34" s="42">
        <v>3</v>
      </c>
      <c r="K34" s="42">
        <v>5</v>
      </c>
      <c r="L34" s="45">
        <v>37204</v>
      </c>
      <c r="M34" s="45">
        <v>8609</v>
      </c>
      <c r="N34" s="41">
        <v>44029</v>
      </c>
      <c r="O34" s="38" t="s">
        <v>30</v>
      </c>
      <c r="P34"/>
      <c r="Q34"/>
      <c r="S34" s="52"/>
      <c r="T34"/>
      <c r="U34"/>
    </row>
    <row r="35" spans="1:24" s="34" customFormat="1" ht="25.35" customHeight="1">
      <c r="A35" s="16"/>
      <c r="B35" s="16"/>
      <c r="C35" s="39" t="s">
        <v>35</v>
      </c>
      <c r="D35" s="40">
        <f>SUM(D23:D34)</f>
        <v>63739.34</v>
      </c>
      <c r="E35" s="40">
        <f t="shared" ref="E35:G35" si="1">SUM(E23:E34)</f>
        <v>28903.67</v>
      </c>
      <c r="F35" s="48">
        <f>(D35-E35)/E35</f>
        <v>1.2052334530528477</v>
      </c>
      <c r="G35" s="40">
        <f t="shared" si="1"/>
        <v>10680</v>
      </c>
      <c r="H35" s="40"/>
      <c r="I35" s="19"/>
      <c r="J35" s="18"/>
      <c r="K35" s="20"/>
      <c r="L35" s="21"/>
      <c r="M35" s="25"/>
      <c r="N35" s="22"/>
      <c r="O35" s="26"/>
      <c r="P35" s="1"/>
      <c r="Q35" s="1"/>
      <c r="R35" s="1"/>
      <c r="S35" s="1"/>
      <c r="T35" s="1"/>
      <c r="U35" s="1"/>
      <c r="V35" s="1"/>
    </row>
    <row r="36" spans="1:24" s="34" customFormat="1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  <c r="P36" s="1"/>
      <c r="Q36" s="1"/>
      <c r="R36" s="1"/>
      <c r="S36" s="1"/>
      <c r="T36" s="1"/>
      <c r="U36" s="1"/>
      <c r="V36" s="1"/>
    </row>
    <row r="37" spans="1:24" s="34" customFormat="1" ht="24.75" customHeight="1">
      <c r="A37" s="37">
        <v>21</v>
      </c>
      <c r="B37" s="50">
        <v>9</v>
      </c>
      <c r="C37" s="43" t="s">
        <v>48</v>
      </c>
      <c r="D37" s="45">
        <v>331</v>
      </c>
      <c r="E37" s="42">
        <v>1381</v>
      </c>
      <c r="F37" s="47">
        <f>(D37-E37)/E37</f>
        <v>-0.76031860970311371</v>
      </c>
      <c r="G37" s="45">
        <v>54</v>
      </c>
      <c r="H37" s="42" t="s">
        <v>29</v>
      </c>
      <c r="I37" s="42" t="s">
        <v>29</v>
      </c>
      <c r="J37" s="42">
        <v>4</v>
      </c>
      <c r="K37" s="42">
        <v>4</v>
      </c>
      <c r="L37" s="45">
        <v>28764</v>
      </c>
      <c r="M37" s="45">
        <v>4633</v>
      </c>
      <c r="N37" s="41">
        <v>44036</v>
      </c>
      <c r="O37" s="38" t="s">
        <v>30</v>
      </c>
      <c r="P37"/>
      <c r="Q37"/>
      <c r="S37" s="52"/>
      <c r="T37"/>
      <c r="U37"/>
    </row>
    <row r="38" spans="1:24" s="34" customFormat="1" ht="25.35" customHeight="1">
      <c r="A38" s="37">
        <v>22</v>
      </c>
      <c r="B38" s="37">
        <v>16</v>
      </c>
      <c r="C38" s="43" t="s">
        <v>43</v>
      </c>
      <c r="D38" s="45">
        <v>191</v>
      </c>
      <c r="E38" s="42">
        <v>379.33</v>
      </c>
      <c r="F38" s="47">
        <f>(D38-E38)/E38</f>
        <v>-0.49648063691245087</v>
      </c>
      <c r="G38" s="45">
        <v>34</v>
      </c>
      <c r="H38" s="42">
        <v>4</v>
      </c>
      <c r="I38" s="42">
        <f>G38/H38</f>
        <v>8.5</v>
      </c>
      <c r="J38" s="42">
        <v>1</v>
      </c>
      <c r="K38" s="42">
        <v>6</v>
      </c>
      <c r="L38" s="45">
        <v>28956.87</v>
      </c>
      <c r="M38" s="45">
        <v>6147</v>
      </c>
      <c r="N38" s="41">
        <v>44022</v>
      </c>
      <c r="O38" s="38" t="s">
        <v>37</v>
      </c>
      <c r="P38" s="36"/>
      <c r="Q38" s="35"/>
      <c r="R38" s="35"/>
      <c r="S38" s="36"/>
      <c r="T38" s="35"/>
      <c r="U38" s="35"/>
      <c r="V38" s="35"/>
      <c r="X38" s="8"/>
    </row>
    <row r="39" spans="1:24" s="34" customFormat="1" ht="25.35" customHeight="1">
      <c r="A39" s="37">
        <v>23</v>
      </c>
      <c r="B39" s="46" t="s">
        <v>29</v>
      </c>
      <c r="C39" s="43" t="s">
        <v>69</v>
      </c>
      <c r="D39" s="45">
        <v>166</v>
      </c>
      <c r="E39" s="42" t="s">
        <v>29</v>
      </c>
      <c r="F39" s="42" t="s">
        <v>29</v>
      </c>
      <c r="G39" s="45">
        <v>83</v>
      </c>
      <c r="H39" s="42">
        <v>14</v>
      </c>
      <c r="I39" s="42">
        <f>G39/H39</f>
        <v>5.9285714285714288</v>
      </c>
      <c r="J39" s="42">
        <v>5</v>
      </c>
      <c r="K39" s="42" t="s">
        <v>29</v>
      </c>
      <c r="L39" s="45">
        <v>333367.94</v>
      </c>
      <c r="M39" s="45">
        <v>70967</v>
      </c>
      <c r="N39" s="41">
        <v>43700</v>
      </c>
      <c r="O39" s="38" t="s">
        <v>71</v>
      </c>
      <c r="P39" s="36"/>
      <c r="Q39" s="35"/>
      <c r="R39" s="35"/>
      <c r="S39" s="36"/>
      <c r="T39" s="35"/>
      <c r="U39" s="35"/>
      <c r="V39" s="35"/>
      <c r="W39" s="35"/>
      <c r="X39" s="8"/>
    </row>
    <row r="40" spans="1:24" s="34" customFormat="1" ht="25.35" customHeight="1">
      <c r="A40" s="37">
        <v>24</v>
      </c>
      <c r="B40" s="37">
        <v>27</v>
      </c>
      <c r="C40" s="43" t="s">
        <v>32</v>
      </c>
      <c r="D40" s="45">
        <v>97</v>
      </c>
      <c r="E40" s="42">
        <v>46</v>
      </c>
      <c r="F40" s="47">
        <f>(D40-E40)/E40</f>
        <v>1.1086956521739131</v>
      </c>
      <c r="G40" s="45">
        <v>38</v>
      </c>
      <c r="H40" s="42" t="s">
        <v>29</v>
      </c>
      <c r="I40" s="42" t="s">
        <v>29</v>
      </c>
      <c r="J40" s="42">
        <v>1</v>
      </c>
      <c r="K40" s="42" t="s">
        <v>29</v>
      </c>
      <c r="L40" s="45">
        <v>89286</v>
      </c>
      <c r="M40" s="45">
        <v>20348</v>
      </c>
      <c r="N40" s="41">
        <v>43882</v>
      </c>
      <c r="O40" s="38" t="s">
        <v>30</v>
      </c>
      <c r="P40" s="36"/>
      <c r="Q40" s="35"/>
      <c r="R40" s="35"/>
      <c r="S40" s="36"/>
      <c r="T40" s="35"/>
      <c r="U40" s="35"/>
      <c r="V40" s="35"/>
      <c r="W40" s="35"/>
      <c r="X40" s="8"/>
    </row>
    <row r="41" spans="1:24" s="34" customFormat="1" ht="25.35" customHeight="1">
      <c r="A41" s="37">
        <v>25</v>
      </c>
      <c r="B41" s="42" t="s">
        <v>29</v>
      </c>
      <c r="C41" s="43" t="s">
        <v>73</v>
      </c>
      <c r="D41" s="45">
        <v>88</v>
      </c>
      <c r="E41" s="42" t="s">
        <v>29</v>
      </c>
      <c r="F41" s="42" t="s">
        <v>29</v>
      </c>
      <c r="G41" s="45">
        <v>44</v>
      </c>
      <c r="H41" s="42">
        <v>3</v>
      </c>
      <c r="I41" s="42">
        <f>G41/H41</f>
        <v>14.666666666666666</v>
      </c>
      <c r="J41" s="42">
        <v>1</v>
      </c>
      <c r="K41" s="42" t="s">
        <v>29</v>
      </c>
      <c r="L41" s="45">
        <v>886035</v>
      </c>
      <c r="M41" s="45">
        <v>187505</v>
      </c>
      <c r="N41" s="41">
        <v>43373</v>
      </c>
      <c r="O41" s="38" t="s">
        <v>60</v>
      </c>
      <c r="P41" s="36"/>
      <c r="Q41" s="35"/>
      <c r="R41" s="35"/>
      <c r="S41" s="36"/>
      <c r="T41" s="35"/>
      <c r="U41" s="35"/>
      <c r="V41" s="35"/>
      <c r="W41" s="35"/>
      <c r="X41" s="8"/>
    </row>
    <row r="42" spans="1:24" s="34" customFormat="1" ht="25.35" customHeight="1">
      <c r="A42" s="37">
        <v>26</v>
      </c>
      <c r="B42" s="42" t="s">
        <v>29</v>
      </c>
      <c r="C42" s="43" t="s">
        <v>74</v>
      </c>
      <c r="D42" s="45">
        <v>34</v>
      </c>
      <c r="E42" s="42" t="s">
        <v>29</v>
      </c>
      <c r="F42" s="42" t="s">
        <v>29</v>
      </c>
      <c r="G42" s="45">
        <v>17</v>
      </c>
      <c r="H42" s="42">
        <v>2</v>
      </c>
      <c r="I42" s="42">
        <f>G42/H42</f>
        <v>8.5</v>
      </c>
      <c r="J42" s="42">
        <v>1</v>
      </c>
      <c r="K42" s="42" t="s">
        <v>29</v>
      </c>
      <c r="L42" s="45">
        <v>674806</v>
      </c>
      <c r="M42" s="45">
        <v>134573</v>
      </c>
      <c r="N42" s="41">
        <v>43532</v>
      </c>
      <c r="O42" s="38" t="s">
        <v>60</v>
      </c>
      <c r="P42" s="36"/>
      <c r="Q42" s="35"/>
      <c r="R42" s="35"/>
      <c r="S42" s="36"/>
      <c r="T42" s="35"/>
      <c r="U42" s="35"/>
      <c r="V42" s="35"/>
      <c r="W42" s="35"/>
      <c r="X42" s="8"/>
    </row>
    <row r="43" spans="1:24" s="34" customFormat="1" ht="25.35" customHeight="1">
      <c r="A43" s="37">
        <v>27</v>
      </c>
      <c r="B43" s="51">
        <v>19</v>
      </c>
      <c r="C43" s="43" t="s">
        <v>57</v>
      </c>
      <c r="D43" s="45">
        <v>34</v>
      </c>
      <c r="E43" s="42">
        <v>243.5</v>
      </c>
      <c r="F43" s="47">
        <f>(D43-E43)/E43</f>
        <v>-0.86036960985626287</v>
      </c>
      <c r="G43" s="45">
        <v>17</v>
      </c>
      <c r="H43" s="42">
        <v>3</v>
      </c>
      <c r="I43" s="42">
        <f>G43/H43</f>
        <v>5.666666666666667</v>
      </c>
      <c r="J43" s="42">
        <v>1</v>
      </c>
      <c r="K43" s="42" t="s">
        <v>29</v>
      </c>
      <c r="L43" s="45">
        <v>53840.5</v>
      </c>
      <c r="M43" s="45">
        <v>12312</v>
      </c>
      <c r="N43" s="41">
        <v>43861</v>
      </c>
      <c r="O43" s="38" t="s">
        <v>37</v>
      </c>
      <c r="P43" s="36"/>
      <c r="Q43" s="35"/>
      <c r="R43" s="35"/>
      <c r="S43" s="36"/>
      <c r="T43" s="35"/>
      <c r="U43" s="35"/>
      <c r="V43" s="35"/>
      <c r="W43" s="35"/>
      <c r="X43" s="8"/>
    </row>
    <row r="44" spans="1:24" s="34" customFormat="1" ht="25.35" customHeight="1">
      <c r="A44" s="37">
        <v>28</v>
      </c>
      <c r="B44" s="46" t="s">
        <v>29</v>
      </c>
      <c r="C44" s="43" t="s">
        <v>70</v>
      </c>
      <c r="D44" s="45">
        <v>24</v>
      </c>
      <c r="E44" s="42" t="s">
        <v>29</v>
      </c>
      <c r="F44" s="42" t="s">
        <v>29</v>
      </c>
      <c r="G44" s="45">
        <v>12</v>
      </c>
      <c r="H44" s="42">
        <v>3</v>
      </c>
      <c r="I44" s="42">
        <f>G44/H44</f>
        <v>4</v>
      </c>
      <c r="J44" s="42">
        <v>1</v>
      </c>
      <c r="K44" s="42" t="s">
        <v>29</v>
      </c>
      <c r="L44" s="45">
        <v>71815.86</v>
      </c>
      <c r="M44" s="45">
        <v>15880</v>
      </c>
      <c r="N44" s="41">
        <v>43747</v>
      </c>
      <c r="O44" s="38" t="s">
        <v>37</v>
      </c>
      <c r="P44" s="36"/>
      <c r="Q44" s="35"/>
      <c r="R44" s="35"/>
      <c r="S44" s="36"/>
      <c r="T44" s="35"/>
      <c r="U44" s="35"/>
      <c r="V44" s="35"/>
    </row>
    <row r="45" spans="1:24" s="34" customFormat="1" ht="25.35" customHeight="1">
      <c r="A45" s="37">
        <v>29</v>
      </c>
      <c r="B45" s="51">
        <v>25</v>
      </c>
      <c r="C45" s="43" t="s">
        <v>51</v>
      </c>
      <c r="D45" s="42">
        <v>11</v>
      </c>
      <c r="E45" s="42">
        <v>108</v>
      </c>
      <c r="F45" s="47">
        <f>(D45-E45)/E45</f>
        <v>-0.89814814814814814</v>
      </c>
      <c r="G45" s="45">
        <v>2</v>
      </c>
      <c r="H45" s="42">
        <v>1</v>
      </c>
      <c r="I45" s="42">
        <f>G45/H45</f>
        <v>2</v>
      </c>
      <c r="J45" s="42">
        <v>1</v>
      </c>
      <c r="K45" s="42" t="s">
        <v>29</v>
      </c>
      <c r="L45" s="45">
        <v>816997</v>
      </c>
      <c r="M45" s="45">
        <v>154597</v>
      </c>
      <c r="N45" s="41">
        <v>43665</v>
      </c>
      <c r="O45" s="38" t="s">
        <v>31</v>
      </c>
      <c r="P45" s="36"/>
      <c r="Q45" s="35"/>
      <c r="R45" s="35"/>
      <c r="S45" s="36"/>
      <c r="T45" s="35"/>
      <c r="U45" s="35"/>
      <c r="V45" s="35"/>
      <c r="W45" s="35"/>
    </row>
    <row r="46" spans="1:24" ht="25.35" customHeight="1">
      <c r="A46" s="16"/>
      <c r="B46" s="16"/>
      <c r="C46" s="39" t="s">
        <v>79</v>
      </c>
      <c r="D46" s="17">
        <f>SUM(D35:D45)</f>
        <v>64715.34</v>
      </c>
      <c r="E46" s="40">
        <f t="shared" ref="E46:G46" si="2">SUM(E35:E45)</f>
        <v>31061.5</v>
      </c>
      <c r="F46" s="48">
        <f>(D46-E46)/E46</f>
        <v>1.0834583004684255</v>
      </c>
      <c r="G46" s="40">
        <f t="shared" si="2"/>
        <v>10981</v>
      </c>
      <c r="H46" s="17"/>
      <c r="I46" s="19"/>
      <c r="J46" s="18"/>
      <c r="K46" s="20"/>
      <c r="L46" s="21"/>
      <c r="M46" s="25"/>
      <c r="N46" s="22"/>
      <c r="O46" s="26"/>
    </row>
    <row r="47" spans="1:24" ht="23.1" customHeight="1">
      <c r="P47" s="34"/>
      <c r="Q47" s="34"/>
      <c r="R47" s="34"/>
      <c r="T47" s="34"/>
      <c r="U47" s="34"/>
    </row>
    <row r="48" spans="1:24" ht="17.25" customHeight="1"/>
    <row r="68" ht="12" customHeight="1"/>
  </sheetData>
  <sortState xmlns:xlrd2="http://schemas.microsoft.com/office/spreadsheetml/2017/richdata2" ref="B16:O25">
    <sortCondition descending="1" ref="D13:D25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7" ma:contentTypeDescription="Kurkite naują dokumentą." ma:contentTypeScope="" ma:versionID="003ad563736fcb25c04df99bcf5a521b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4b71306734bdcff2cb04c3563eb86494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EA2D6C-D3E2-4802-95F0-36A1F785193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e073065-020e-4dce-99c7-95e5c43123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BC65D-F41C-4C20-9904-BD1A69A41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2020-08-17T14:02:56Z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