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ste.Bulyte\OneDrive - EIMIN\Darbalaukis\LKC\Savaitės\"/>
    </mc:Choice>
  </mc:AlternateContent>
  <xr:revisionPtr revIDLastSave="322" documentId="8_{9B32783D-2257-47F4-8325-EBED31FE8649}" xr6:coauthVersionLast="44" xr6:coauthVersionMax="45" xr10:uidLastSave="{12C4A48B-690A-4C5D-8A39-5B3E9A83FBD9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8" i="1" l="1"/>
  <c r="E58" i="1"/>
  <c r="G58" i="1"/>
  <c r="D58" i="1" l="1"/>
  <c r="F47" i="1"/>
  <c r="E47" i="1"/>
  <c r="G47" i="1"/>
  <c r="D47" i="1"/>
  <c r="F35" i="1"/>
  <c r="E35" i="1"/>
  <c r="G35" i="1"/>
  <c r="D35" i="1"/>
  <c r="F23" i="1"/>
  <c r="E23" i="1"/>
  <c r="G23" i="1"/>
  <c r="D23" i="1"/>
  <c r="I54" i="1"/>
  <c r="I44" i="1" l="1"/>
  <c r="I41" i="1"/>
  <c r="I45" i="1"/>
  <c r="I53" i="1"/>
  <c r="I49" i="1"/>
  <c r="I46" i="1"/>
  <c r="I43" i="1" l="1"/>
  <c r="I57" i="1"/>
  <c r="I22" i="1"/>
  <c r="I21" i="1"/>
  <c r="I25" i="1"/>
  <c r="I16" i="1"/>
  <c r="F42" i="1" l="1"/>
  <c r="F30" i="1"/>
  <c r="F27" i="1"/>
  <c r="F29" i="1"/>
  <c r="F26" i="1"/>
  <c r="F28" i="1"/>
  <c r="F55" i="1"/>
  <c r="F39" i="1"/>
  <c r="F37" i="1"/>
  <c r="F40" i="1"/>
  <c r="F32" i="1"/>
  <c r="F34" i="1"/>
  <c r="F50" i="1"/>
  <c r="F33" i="1"/>
  <c r="F52" i="1"/>
  <c r="F56" i="1"/>
  <c r="F13" i="1"/>
  <c r="F15" i="1"/>
  <c r="F14" i="1"/>
  <c r="F18" i="1"/>
  <c r="F19" i="1"/>
  <c r="I56" i="1" l="1"/>
  <c r="I52" i="1"/>
  <c r="I42" i="1"/>
  <c r="I33" i="1"/>
  <c r="I18" i="1"/>
  <c r="F20" i="1"/>
  <c r="I15" i="1" l="1"/>
  <c r="I50" i="1" l="1"/>
  <c r="I40" i="1"/>
  <c r="I26" i="1"/>
  <c r="I39" i="1"/>
  <c r="F38" i="1"/>
  <c r="I38" i="1" l="1"/>
  <c r="I55" i="1"/>
  <c r="I37" i="1"/>
  <c r="I27" i="1"/>
  <c r="I32" i="1"/>
  <c r="I30" i="1"/>
  <c r="I29" i="1"/>
  <c r="I13" i="1"/>
  <c r="I34" i="1"/>
  <c r="I20" i="1"/>
</calcChain>
</file>

<file path=xl/sharedStrings.xml><?xml version="1.0" encoding="utf-8"?>
<sst xmlns="http://schemas.openxmlformats.org/spreadsheetml/2006/main" count="206" uniqueCount="93">
  <si>
    <t>Movie</t>
  </si>
  <si>
    <t>GBO</t>
  </si>
  <si>
    <t>(Eur)</t>
  </si>
  <si>
    <t>Change</t>
  </si>
  <si>
    <t>ADM</t>
  </si>
  <si>
    <t>Show count</t>
  </si>
  <si>
    <t>Average ADM</t>
  </si>
  <si>
    <t>DCO count</t>
  </si>
  <si>
    <t>Week on screens</t>
  </si>
  <si>
    <t>TOTAL ADM</t>
  </si>
  <si>
    <t>TOTAL GBO (Eur)</t>
  </si>
  <si>
    <t>Release   Date</t>
  </si>
  <si>
    <t>Distributor</t>
  </si>
  <si>
    <t>Filmas</t>
  </si>
  <si>
    <t>pajamos</t>
  </si>
  <si>
    <t>Pakitimas</t>
  </si>
  <si>
    <t>žiūrovų</t>
  </si>
  <si>
    <t>sk.</t>
  </si>
  <si>
    <t>Seansų</t>
  </si>
  <si>
    <t>Kopijų</t>
  </si>
  <si>
    <t>Rodymo</t>
  </si>
  <si>
    <t>savaitė</t>
  </si>
  <si>
    <t>Bendros</t>
  </si>
  <si>
    <t>Bendras</t>
  </si>
  <si>
    <t>Premjeros</t>
  </si>
  <si>
    <t>data</t>
  </si>
  <si>
    <t xml:space="preserve">Platintojas </t>
  </si>
  <si>
    <t>Žiūrovų lankomumo vidurkis</t>
  </si>
  <si>
    <t>Total (10)</t>
  </si>
  <si>
    <t>-</t>
  </si>
  <si>
    <t>Garsų pasaulio įrašai</t>
  </si>
  <si>
    <t>ACME Film / SONY</t>
  </si>
  <si>
    <t>Theatrical Film Distribution / WDSMPI</t>
  </si>
  <si>
    <t>Augintiniai susivienija (Pets United)</t>
  </si>
  <si>
    <t>Travolta</t>
  </si>
  <si>
    <t>Pirmyn (Onward)</t>
  </si>
  <si>
    <t>Europos kinas</t>
  </si>
  <si>
    <t>Bloodshot (Bloodshot)</t>
  </si>
  <si>
    <t>ACME Film / WB</t>
  </si>
  <si>
    <t>OAZĖ: Žaidimas prasideda (Ready Player One)</t>
  </si>
  <si>
    <t>Kristaus kūnas (Boże Ciało)</t>
  </si>
  <si>
    <t>Parazitas (Gisaengchung)</t>
  </si>
  <si>
    <t>Visa tiesa apie divą (The Truth)</t>
  </si>
  <si>
    <t>VLG film</t>
  </si>
  <si>
    <t>Jonukas ir Grytutė. Siaubo pasaka</t>
  </si>
  <si>
    <t>Bjaurusis aš 3 (Despicable Me 3)</t>
  </si>
  <si>
    <t>Kaponė (Capone)</t>
  </si>
  <si>
    <t>Viešbutis BELGRADAS (Отель «Белград»)</t>
  </si>
  <si>
    <t>Ežiukas Sonic (Sonic The Hedgehog)</t>
  </si>
  <si>
    <t>Tylos zona (A Quiet Place)</t>
  </si>
  <si>
    <t>Nuostabi epocha (La Belle Epoque)</t>
  </si>
  <si>
    <t>Šėtono vaikas 2 (Brahms: The Boy 2)</t>
  </si>
  <si>
    <t>ACME Film</t>
  </si>
  <si>
    <t>Meile tikiu (I Still Believe)</t>
  </si>
  <si>
    <t>Martinas Idenas (Martin Eden)</t>
  </si>
  <si>
    <t>Total (20)</t>
  </si>
  <si>
    <t>Total (30)</t>
  </si>
  <si>
    <t>N</t>
  </si>
  <si>
    <t>Importinis jaunikis</t>
  </si>
  <si>
    <t>Nova Lituania</t>
  </si>
  <si>
    <t>Čiobreliai (M-films)</t>
  </si>
  <si>
    <t>Žanas Polis Gotjė. Sapnas, vizija, šou (Jean Paul Gaultier: Freak and Chic)</t>
  </si>
  <si>
    <t>Best Film</t>
  </si>
  <si>
    <t>Dukine Film Distribution / Universal Pictures International</t>
  </si>
  <si>
    <t>Dukine Film Distribution / Paramount Pictures</t>
  </si>
  <si>
    <t>June 26 - July 2</t>
  </si>
  <si>
    <t>Birželio 26 - liepos 2 d.</t>
  </si>
  <si>
    <t>Balta balta diena (Hvítur, Hvítur Dagur)</t>
  </si>
  <si>
    <t>Gražiausi gyvenimo metai (Les plus belles années d'une vie)</t>
  </si>
  <si>
    <t>July 3 - 9</t>
  </si>
  <si>
    <t>Liepos 3 - 9 d.</t>
  </si>
  <si>
    <t>July 3 - 9 Lithuanian top</t>
  </si>
  <si>
    <t>Liepos 3 - 9 d. Lietuvos kino teatruose rodytų filmų topas</t>
  </si>
  <si>
    <t>Vikingas Vikas (Vic the Viking)</t>
  </si>
  <si>
    <t>Jaga. Tamsiojo miško košmaras (Яга. Кошмар тёмного леса)</t>
  </si>
  <si>
    <t>Aš vis dar čia (#IAmHere)</t>
  </si>
  <si>
    <t>Theatrical Film Distribution</t>
  </si>
  <si>
    <t>Mano geriausias draugas (A Very Bad Friend)</t>
  </si>
  <si>
    <t>Kaip pavogti paveikslą (Number One)</t>
  </si>
  <si>
    <t>Tiesiog nuostabu (Thalasso)</t>
  </si>
  <si>
    <t>Pašėlę vyrukai amžiams (Bad Boys for Life)</t>
  </si>
  <si>
    <t>Džentelmenai (The Gentlemen)</t>
  </si>
  <si>
    <t>Tarp žvaigždžių (Interstellar)</t>
  </si>
  <si>
    <t>Lego filmas 2 (Lego Movie 2)</t>
  </si>
  <si>
    <t>Mažosios moterys (Little Women)</t>
  </si>
  <si>
    <t>Šuns tikslas 2 ( (A Dog's Journey))</t>
  </si>
  <si>
    <t>Kubos voratinklis (Wasp Network)</t>
  </si>
  <si>
    <t>Fiksiai prieš Krabius (Фиксики против кработов)</t>
  </si>
  <si>
    <t>Pūkuota šnipė (Marnie’s World)</t>
  </si>
  <si>
    <t>Protėvių šauksmas (The Call of The Wild)</t>
  </si>
  <si>
    <t>Theatrical Film Distribution  / 20th Century Fox</t>
  </si>
  <si>
    <t>Proksima (Proxima)</t>
  </si>
  <si>
    <t>Total (39)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</si>
</sst>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43" formatCode="_-* #,##0.00_-;\-* #,##0.00_-;_-* &quot;-&quot;??_-;_-@_-"/>
    <numFmt numFmtId="164" formatCode="yyyy/mm/dd;@"/>
  </numFmts>
  <fonts count="22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Verdana"/>
      <family val="2"/>
      <charset val="186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TimesLT"/>
    </font>
    <font>
      <sz val="12"/>
      <color theme="1"/>
      <name val="Calibri"/>
      <family val="2"/>
      <scheme val="minor"/>
    </font>
    <font>
      <sz val="10"/>
      <name val="Arial Cyr"/>
      <family val="2"/>
    </font>
    <font>
      <sz val="10"/>
      <name val="Arial Cyr"/>
    </font>
    <font>
      <sz val="11"/>
      <color theme="1"/>
      <name val="Calibri"/>
      <family val="2"/>
      <charset val="186"/>
      <scheme val="minor"/>
    </font>
    <font>
      <b/>
      <sz val="16"/>
      <name val="Verdana"/>
      <family val="2"/>
      <charset val="186"/>
    </font>
    <font>
      <sz val="10"/>
      <color theme="1"/>
      <name val="Verdana"/>
      <family val="2"/>
      <charset val="186"/>
    </font>
    <font>
      <b/>
      <i/>
      <sz val="7.5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b/>
      <sz val="10"/>
      <color theme="1"/>
      <name val="Verdana"/>
      <family val="2"/>
      <charset val="186"/>
    </font>
    <font>
      <b/>
      <sz val="10"/>
      <name val="Verdana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43" fontId="3" fillId="0" borderId="0" applyFill="0" applyBorder="0" applyAlignment="0" applyProtection="0"/>
    <xf numFmtId="0" fontId="3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2" fillId="0" borderId="0"/>
    <xf numFmtId="0" fontId="20" fillId="0" borderId="0"/>
    <xf numFmtId="0" fontId="11" fillId="0" borderId="0"/>
    <xf numFmtId="0" fontId="2" fillId="0" borderId="0"/>
    <xf numFmtId="0" fontId="21" fillId="0" borderId="0"/>
    <xf numFmtId="0" fontId="10" fillId="0" borderId="0"/>
    <xf numFmtId="43" fontId="3" fillId="0" borderId="0" applyFill="0" applyBorder="0" applyAlignment="0" applyProtection="0"/>
    <xf numFmtId="0" fontId="20" fillId="0" borderId="0"/>
  </cellStyleXfs>
  <cellXfs count="68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center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3" fontId="11" fillId="0" borderId="0" xfId="0" applyNumberFormat="1" applyFont="1"/>
    <xf numFmtId="6" fontId="11" fillId="0" borderId="0" xfId="0" applyNumberFormat="1" applyFont="1"/>
    <xf numFmtId="0" fontId="14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wrapText="1"/>
    </xf>
    <xf numFmtId="4" fontId="11" fillId="0" borderId="0" xfId="0" applyNumberFormat="1" applyFont="1"/>
    <xf numFmtId="0" fontId="14" fillId="2" borderId="6" xfId="0" applyFont="1" applyFill="1" applyBorder="1" applyAlignment="1">
      <alignment horizontal="center" wrapText="1"/>
    </xf>
    <xf numFmtId="0" fontId="17" fillId="3" borderId="8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left" vertical="center" wrapText="1"/>
    </xf>
    <xf numFmtId="0" fontId="17" fillId="0" borderId="7" xfId="0" applyFont="1" applyBorder="1" applyAlignment="1">
      <alignment horizontal="center" vertical="center"/>
    </xf>
    <xf numFmtId="0" fontId="18" fillId="2" borderId="7" xfId="0" applyFont="1" applyFill="1" applyBorder="1" applyAlignment="1">
      <alignment horizontal="right" vertical="center" wrapText="1"/>
    </xf>
    <xf numFmtId="3" fontId="19" fillId="0" borderId="7" xfId="0" applyNumberFormat="1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" fontId="16" fillId="2" borderId="7" xfId="0" applyNumberFormat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4" fontId="16" fillId="2" borderId="7" xfId="0" applyNumberFormat="1" applyFont="1" applyFill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/>
    </xf>
    <xf numFmtId="3" fontId="13" fillId="2" borderId="7" xfId="0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10" fontId="16" fillId="3" borderId="7" xfId="0" applyNumberFormat="1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8" fontId="11" fillId="0" borderId="0" xfId="0" applyNumberFormat="1" applyFont="1"/>
    <xf numFmtId="0" fontId="11" fillId="0" borderId="0" xfId="0" applyFont="1"/>
    <xf numFmtId="3" fontId="11" fillId="0" borderId="0" xfId="0" applyNumberFormat="1" applyFont="1"/>
    <xf numFmtId="4" fontId="11" fillId="0" borderId="0" xfId="0" applyNumberFormat="1" applyFont="1"/>
    <xf numFmtId="0" fontId="15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right" vertical="center" wrapText="1"/>
    </xf>
    <xf numFmtId="3" fontId="19" fillId="0" borderId="7" xfId="0" applyNumberFormat="1" applyFont="1" applyBorder="1" applyAlignment="1">
      <alignment horizontal="center" vertical="center"/>
    </xf>
    <xf numFmtId="164" fontId="16" fillId="0" borderId="8" xfId="0" applyNumberFormat="1" applyFont="1" applyBorder="1" applyAlignment="1">
      <alignment horizontal="center" vertical="center" wrapText="1"/>
    </xf>
    <xf numFmtId="3" fontId="2" fillId="0" borderId="0" xfId="23" applyNumberFormat="1"/>
    <xf numFmtId="3" fontId="13" fillId="0" borderId="8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vertical="center" wrapText="1"/>
    </xf>
    <xf numFmtId="0" fontId="14" fillId="2" borderId="4" xfId="0" applyFont="1" applyFill="1" applyBorder="1" applyAlignment="1">
      <alignment horizontal="center" vertical="center" wrapText="1"/>
    </xf>
    <xf numFmtId="3" fontId="13" fillId="0" borderId="8" xfId="23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 wrapText="1"/>
    </xf>
    <xf numFmtId="3" fontId="13" fillId="0" borderId="7" xfId="0" applyNumberFormat="1" applyFont="1" applyBorder="1" applyAlignment="1">
      <alignment horizontal="center" vertical="center"/>
    </xf>
    <xf numFmtId="3" fontId="15" fillId="0" borderId="7" xfId="0" applyNumberFormat="1" applyFont="1" applyBorder="1" applyAlignment="1">
      <alignment horizontal="center" vertical="center"/>
    </xf>
    <xf numFmtId="3" fontId="15" fillId="0" borderId="8" xfId="0" applyNumberFormat="1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3" fontId="13" fillId="0" borderId="7" xfId="23" applyNumberFormat="1" applyFont="1" applyBorder="1" applyAlignment="1">
      <alignment horizontal="center" vertical="center"/>
    </xf>
    <xf numFmtId="10" fontId="13" fillId="0" borderId="7" xfId="0" applyNumberFormat="1" applyFont="1" applyBorder="1" applyAlignment="1">
      <alignment horizontal="center" vertical="center"/>
    </xf>
    <xf numFmtId="4" fontId="0" fillId="0" borderId="0" xfId="0" applyNumberFormat="1"/>
    <xf numFmtId="10" fontId="13" fillId="0" borderId="8" xfId="0" applyNumberFormat="1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1" fillId="0" borderId="8" xfId="0" applyFont="1" applyBorder="1"/>
    <xf numFmtId="3" fontId="0" fillId="0" borderId="0" xfId="0" applyNumberFormat="1"/>
    <xf numFmtId="10" fontId="18" fillId="0" borderId="8" xfId="0" applyNumberFormat="1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28">
    <cellStyle name="Comma 2" xfId="9" xr:uid="{00000000-0005-0000-0000-000000000000}"/>
    <cellStyle name="Comma 2 2" xfId="26" xr:uid="{00000000-0005-0000-0000-000001000000}"/>
    <cellStyle name="Įprastas 2" xfId="14" xr:uid="{00000000-0005-0000-0000-000002000000}"/>
    <cellStyle name="Įprastas 2 2" xfId="20" xr:uid="{00000000-0005-0000-0000-000003000000}"/>
    <cellStyle name="Įprastas 3" xfId="15" xr:uid="{00000000-0005-0000-0000-000004000000}"/>
    <cellStyle name="Įprastas 4" xfId="24" xr:uid="{00000000-0005-0000-0000-000005000000}"/>
    <cellStyle name="Įprastas 4 2" xfId="27" xr:uid="{00000000-0005-0000-0000-000006000000}"/>
    <cellStyle name="Įprastas 5" xfId="25" xr:uid="{00000000-0005-0000-0000-000007000000}"/>
    <cellStyle name="Normal" xfId="0" builtinId="0"/>
    <cellStyle name="Normal 10" xfId="18" xr:uid="{00000000-0005-0000-0000-000009000000}"/>
    <cellStyle name="Normal 11" xfId="19" xr:uid="{00000000-0005-0000-0000-00000A000000}"/>
    <cellStyle name="Normal 12" xfId="21" xr:uid="{00000000-0005-0000-0000-00000B000000}"/>
    <cellStyle name="Normal 2" xfId="1" xr:uid="{00000000-0005-0000-0000-00000C000000}"/>
    <cellStyle name="Normal 2 2" xfId="3" xr:uid="{00000000-0005-0000-0000-00000D000000}"/>
    <cellStyle name="Normal 2 3" xfId="13" xr:uid="{00000000-0005-0000-0000-00000E000000}"/>
    <cellStyle name="Normal 2 4" xfId="23" xr:uid="{00000000-0005-0000-0000-00000F000000}"/>
    <cellStyle name="Normal 3" xfId="2" xr:uid="{00000000-0005-0000-0000-000010000000}"/>
    <cellStyle name="Normal 3 2" xfId="4" xr:uid="{00000000-0005-0000-0000-000011000000}"/>
    <cellStyle name="Normal 3 3" xfId="22" xr:uid="{00000000-0005-0000-0000-000012000000}"/>
    <cellStyle name="Normal 4" xfId="5" xr:uid="{00000000-0005-0000-0000-000013000000}"/>
    <cellStyle name="Normal 5" xfId="6" xr:uid="{00000000-0005-0000-0000-000014000000}"/>
    <cellStyle name="Normal 6" xfId="7" xr:uid="{00000000-0005-0000-0000-000015000000}"/>
    <cellStyle name="Normal 7" xfId="8" xr:uid="{00000000-0005-0000-0000-000016000000}"/>
    <cellStyle name="Normal 7 2" xfId="10" xr:uid="{00000000-0005-0000-0000-000017000000}"/>
    <cellStyle name="Normal 8" xfId="11" xr:uid="{00000000-0005-0000-0000-000018000000}"/>
    <cellStyle name="Normal 9" xfId="12" xr:uid="{00000000-0005-0000-0000-000019000000}"/>
    <cellStyle name="Normal 9 2" xfId="17" xr:uid="{00000000-0005-0000-0000-00001A000000}"/>
    <cellStyle name="Обычный_niko_all" xfId="16" xr:uid="{00000000-0005-0000-0000-00001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864B09A0-609F-4DC8-8B3A-B0F5196EC25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40380" y="298261"/>
          <a:ext cx="9360" cy="24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1"/>
  <sheetViews>
    <sheetView tabSelected="1" zoomScale="60" zoomScaleNormal="60" workbookViewId="0">
      <selection activeCell="F57" sqref="F57"/>
    </sheetView>
  </sheetViews>
  <sheetFormatPr defaultColWidth="8.85546875" defaultRowHeight="15"/>
  <cols>
    <col min="1" max="1" width="4.140625" style="1" customWidth="1"/>
    <col min="2" max="2" width="5.85546875" style="1" customWidth="1"/>
    <col min="3" max="3" width="29.42578125" style="1" customWidth="1"/>
    <col min="4" max="4" width="13.42578125" style="1" customWidth="1"/>
    <col min="5" max="5" width="14" style="1" customWidth="1"/>
    <col min="6" max="6" width="15.42578125" style="1" customWidth="1"/>
    <col min="7" max="7" width="12.140625" style="1" bestFit="1" customWidth="1"/>
    <col min="8" max="8" width="10.85546875" style="1" customWidth="1"/>
    <col min="9" max="9" width="12" style="1" customWidth="1"/>
    <col min="10" max="10" width="10.5703125" style="1" customWidth="1"/>
    <col min="11" max="11" width="12.140625" style="1" bestFit="1" customWidth="1"/>
    <col min="12" max="12" width="13.42578125" style="1" customWidth="1"/>
    <col min="13" max="13" width="13" style="1" customWidth="1"/>
    <col min="14" max="14" width="14" style="1" customWidth="1"/>
    <col min="15" max="15" width="15.42578125" style="1" customWidth="1"/>
    <col min="16" max="16" width="6.42578125" style="1" customWidth="1"/>
    <col min="17" max="17" width="3.7109375" style="1" customWidth="1"/>
    <col min="18" max="19" width="8.5703125" style="1" customWidth="1"/>
    <col min="20" max="20" width="13.85546875" style="1" customWidth="1"/>
    <col min="21" max="21" width="12.28515625" style="1" customWidth="1"/>
    <col min="22" max="22" width="14.85546875" style="1" customWidth="1"/>
    <col min="23" max="23" width="13.7109375" style="1" customWidth="1"/>
    <col min="24" max="24" width="11.85546875" style="1" bestFit="1" customWidth="1"/>
    <col min="25" max="25" width="15.42578125" style="1" bestFit="1" customWidth="1"/>
    <col min="26" max="26" width="13.7109375" style="1" customWidth="1"/>
    <col min="27" max="27" width="8.85546875" style="1"/>
    <col min="28" max="28" width="15.5703125" style="1" customWidth="1"/>
    <col min="29" max="16384" width="8.85546875" style="1"/>
  </cols>
  <sheetData>
    <row r="1" spans="1:27" ht="19.5" customHeight="1">
      <c r="E1" s="2" t="s">
        <v>71</v>
      </c>
      <c r="F1" s="2"/>
      <c r="G1" s="2"/>
      <c r="H1" s="2"/>
      <c r="I1" s="2"/>
    </row>
    <row r="2" spans="1:27" ht="19.5" customHeight="1">
      <c r="E2" s="2" t="s">
        <v>72</v>
      </c>
      <c r="F2" s="2"/>
      <c r="G2" s="2"/>
      <c r="H2" s="2"/>
      <c r="I2" s="2"/>
      <c r="J2" s="2"/>
      <c r="K2" s="2"/>
    </row>
    <row r="4" spans="1:27" ht="15.75" customHeight="1" thickBot="1"/>
    <row r="5" spans="1:27" ht="15" customHeight="1">
      <c r="A5" s="65"/>
      <c r="B5" s="65"/>
      <c r="C5" s="62" t="s">
        <v>0</v>
      </c>
      <c r="D5" s="3"/>
      <c r="E5" s="3"/>
      <c r="F5" s="62" t="s">
        <v>3</v>
      </c>
      <c r="G5" s="3"/>
      <c r="H5" s="62" t="s">
        <v>5</v>
      </c>
      <c r="I5" s="62" t="s">
        <v>6</v>
      </c>
      <c r="J5" s="62" t="s">
        <v>7</v>
      </c>
      <c r="K5" s="62" t="s">
        <v>8</v>
      </c>
      <c r="L5" s="62" t="s">
        <v>10</v>
      </c>
      <c r="M5" s="62" t="s">
        <v>9</v>
      </c>
      <c r="N5" s="62" t="s">
        <v>11</v>
      </c>
      <c r="O5" s="62" t="s">
        <v>12</v>
      </c>
    </row>
    <row r="6" spans="1:27">
      <c r="A6" s="66"/>
      <c r="B6" s="66"/>
      <c r="C6" s="63"/>
      <c r="D6" s="4" t="s">
        <v>69</v>
      </c>
      <c r="E6" s="4" t="s">
        <v>65</v>
      </c>
      <c r="F6" s="63"/>
      <c r="G6" s="4" t="s">
        <v>65</v>
      </c>
      <c r="H6" s="63"/>
      <c r="I6" s="63"/>
      <c r="J6" s="63"/>
      <c r="K6" s="63"/>
      <c r="L6" s="63"/>
      <c r="M6" s="63"/>
      <c r="N6" s="63"/>
      <c r="O6" s="63"/>
    </row>
    <row r="7" spans="1:27">
      <c r="A7" s="66"/>
      <c r="B7" s="66"/>
      <c r="C7" s="63"/>
      <c r="D7" s="4" t="s">
        <v>1</v>
      </c>
      <c r="E7" s="4" t="s">
        <v>1</v>
      </c>
      <c r="F7" s="63"/>
      <c r="G7" s="4" t="s">
        <v>4</v>
      </c>
      <c r="H7" s="63"/>
      <c r="I7" s="63"/>
      <c r="J7" s="63"/>
      <c r="K7" s="63"/>
      <c r="L7" s="63"/>
      <c r="M7" s="63"/>
      <c r="N7" s="63"/>
      <c r="O7" s="63"/>
    </row>
    <row r="8" spans="1:27" ht="18" customHeight="1" thickBot="1">
      <c r="A8" s="67"/>
      <c r="B8" s="67"/>
      <c r="C8" s="64"/>
      <c r="D8" s="5" t="s">
        <v>2</v>
      </c>
      <c r="E8" s="5" t="s">
        <v>2</v>
      </c>
      <c r="F8" s="64"/>
      <c r="G8" s="6"/>
      <c r="H8" s="64"/>
      <c r="I8" s="64"/>
      <c r="J8" s="64"/>
      <c r="K8" s="64"/>
      <c r="L8" s="64"/>
      <c r="M8" s="64"/>
      <c r="N8" s="64"/>
      <c r="O8" s="64"/>
      <c r="R8" s="8"/>
    </row>
    <row r="9" spans="1:27" ht="15" customHeight="1">
      <c r="A9" s="65"/>
      <c r="B9" s="65"/>
      <c r="C9" s="62" t="s">
        <v>13</v>
      </c>
      <c r="D9" s="30"/>
      <c r="E9" s="30"/>
      <c r="F9" s="62" t="s">
        <v>15</v>
      </c>
      <c r="G9" s="30"/>
      <c r="H9" s="9" t="s">
        <v>18</v>
      </c>
      <c r="I9" s="62" t="s">
        <v>27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62" t="s">
        <v>26</v>
      </c>
      <c r="R9" s="8"/>
    </row>
    <row r="10" spans="1:27" ht="19.5">
      <c r="A10" s="66"/>
      <c r="B10" s="66"/>
      <c r="C10" s="63"/>
      <c r="D10" s="46" t="s">
        <v>70</v>
      </c>
      <c r="E10" s="57" t="s">
        <v>66</v>
      </c>
      <c r="F10" s="63"/>
      <c r="G10" s="52" t="s">
        <v>66</v>
      </c>
      <c r="H10" s="4" t="s">
        <v>17</v>
      </c>
      <c r="I10" s="63"/>
      <c r="J10" s="4" t="s">
        <v>17</v>
      </c>
      <c r="K10" s="4" t="s">
        <v>21</v>
      </c>
      <c r="L10" s="12" t="s">
        <v>14</v>
      </c>
      <c r="M10" s="4" t="s">
        <v>16</v>
      </c>
      <c r="N10" s="4" t="s">
        <v>25</v>
      </c>
      <c r="O10" s="63"/>
      <c r="R10" s="8"/>
    </row>
    <row r="11" spans="1:27">
      <c r="A11" s="66"/>
      <c r="B11" s="66"/>
      <c r="C11" s="63"/>
      <c r="D11" s="31" t="s">
        <v>14</v>
      </c>
      <c r="E11" s="4" t="s">
        <v>14</v>
      </c>
      <c r="F11" s="63"/>
      <c r="G11" s="31" t="s">
        <v>16</v>
      </c>
      <c r="H11" s="6"/>
      <c r="I11" s="63"/>
      <c r="J11" s="6"/>
      <c r="K11" s="6"/>
      <c r="L11" s="12" t="s">
        <v>2</v>
      </c>
      <c r="M11" s="4" t="s">
        <v>17</v>
      </c>
      <c r="N11" s="6"/>
      <c r="O11" s="63"/>
      <c r="R11" s="11"/>
      <c r="T11" s="11"/>
      <c r="U11" s="7"/>
    </row>
    <row r="12" spans="1:27" ht="15.6" customHeight="1" thickBot="1">
      <c r="A12" s="66"/>
      <c r="B12" s="67"/>
      <c r="C12" s="64"/>
      <c r="D12" s="32"/>
      <c r="E12" s="5" t="s">
        <v>2</v>
      </c>
      <c r="F12" s="64"/>
      <c r="G12" s="32" t="s">
        <v>17</v>
      </c>
      <c r="H12" s="33"/>
      <c r="I12" s="64"/>
      <c r="J12" s="33"/>
      <c r="K12" s="33"/>
      <c r="L12" s="33"/>
      <c r="M12" s="33"/>
      <c r="N12" s="33"/>
      <c r="O12" s="64"/>
      <c r="R12" s="37"/>
      <c r="S12" s="35"/>
      <c r="T12" s="37"/>
      <c r="U12" s="36"/>
      <c r="V12" s="34"/>
      <c r="W12" s="36"/>
      <c r="X12" s="36"/>
      <c r="Z12" s="8"/>
    </row>
    <row r="13" spans="1:27" s="35" customFormat="1" ht="25.35" customHeight="1">
      <c r="A13" s="38">
        <v>1</v>
      </c>
      <c r="B13" s="50">
        <v>2</v>
      </c>
      <c r="C13" s="45" t="s">
        <v>48</v>
      </c>
      <c r="D13" s="47">
        <v>20377.55</v>
      </c>
      <c r="E13" s="44">
        <v>16555.11</v>
      </c>
      <c r="F13" s="56">
        <f t="shared" ref="F13" si="0">(D13-E13)/D13</f>
        <v>0.18758094079023233</v>
      </c>
      <c r="G13" s="47">
        <v>4087</v>
      </c>
      <c r="H13" s="44">
        <v>236</v>
      </c>
      <c r="I13" s="44">
        <f>G13/H13</f>
        <v>17.317796610169491</v>
      </c>
      <c r="J13" s="44">
        <v>14</v>
      </c>
      <c r="K13" s="44">
        <v>2</v>
      </c>
      <c r="L13" s="47">
        <v>40485</v>
      </c>
      <c r="M13" s="47">
        <v>8326</v>
      </c>
      <c r="N13" s="42">
        <v>44008</v>
      </c>
      <c r="O13" s="39" t="s">
        <v>63</v>
      </c>
      <c r="P13" s="37"/>
      <c r="R13" s="43"/>
      <c r="T13" s="37"/>
      <c r="U13" s="36"/>
      <c r="V13" s="36"/>
      <c r="W13" s="36"/>
      <c r="X13" s="36"/>
      <c r="Z13" s="37"/>
      <c r="AA13" s="36"/>
    </row>
    <row r="14" spans="1:27" s="35" customFormat="1" ht="25.35" customHeight="1">
      <c r="A14" s="38">
        <v>2</v>
      </c>
      <c r="B14" s="50">
        <v>3</v>
      </c>
      <c r="C14" s="45" t="s">
        <v>46</v>
      </c>
      <c r="D14" s="47">
        <v>16127</v>
      </c>
      <c r="E14" s="49">
        <v>12507</v>
      </c>
      <c r="F14" s="56">
        <f>(D14-E14)/D14</f>
        <v>0.22446828300365845</v>
      </c>
      <c r="G14" s="47">
        <v>2401</v>
      </c>
      <c r="H14" s="44" t="s">
        <v>29</v>
      </c>
      <c r="I14" s="44" t="s">
        <v>29</v>
      </c>
      <c r="J14" s="44">
        <v>12</v>
      </c>
      <c r="K14" s="44">
        <v>2</v>
      </c>
      <c r="L14" s="47">
        <v>29370</v>
      </c>
      <c r="M14" s="47">
        <v>4916</v>
      </c>
      <c r="N14" s="42">
        <v>44008</v>
      </c>
      <c r="O14" s="39" t="s">
        <v>30</v>
      </c>
      <c r="P14" s="37"/>
      <c r="R14" s="43"/>
      <c r="T14" s="37"/>
      <c r="U14" s="36"/>
      <c r="V14" s="36"/>
      <c r="W14" s="36"/>
      <c r="X14" s="36"/>
      <c r="Z14" s="37"/>
      <c r="AA14" s="36"/>
    </row>
    <row r="15" spans="1:27" s="35" customFormat="1" ht="24.75" customHeight="1">
      <c r="A15" s="38">
        <v>3</v>
      </c>
      <c r="B15" s="38">
        <v>1</v>
      </c>
      <c r="C15" s="45" t="s">
        <v>59</v>
      </c>
      <c r="D15" s="53">
        <v>15557.310000000001</v>
      </c>
      <c r="E15" s="49">
        <v>16618.849999999999</v>
      </c>
      <c r="F15" s="54">
        <f>(D15-E15)/D15</f>
        <v>-6.8234161304235569E-2</v>
      </c>
      <c r="G15" s="47">
        <v>2695</v>
      </c>
      <c r="H15" s="44">
        <v>248</v>
      </c>
      <c r="I15" s="44">
        <f>G15/H15</f>
        <v>10.866935483870968</v>
      </c>
      <c r="J15" s="44">
        <v>14</v>
      </c>
      <c r="K15" s="44">
        <v>2</v>
      </c>
      <c r="L15" s="47">
        <v>32176.16</v>
      </c>
      <c r="M15" s="47">
        <v>5930</v>
      </c>
      <c r="N15" s="42">
        <v>44008</v>
      </c>
      <c r="O15" s="39" t="s">
        <v>60</v>
      </c>
      <c r="P15" s="37"/>
      <c r="R15" s="43"/>
      <c r="T15" s="37"/>
      <c r="U15" s="36"/>
      <c r="V15" s="36"/>
      <c r="W15" s="37"/>
      <c r="X15" s="36"/>
      <c r="Y15" s="36"/>
      <c r="Z15" s="36"/>
    </row>
    <row r="16" spans="1:27" s="35" customFormat="1" ht="25.35" customHeight="1">
      <c r="A16" s="38">
        <v>4</v>
      </c>
      <c r="B16" s="38" t="s">
        <v>57</v>
      </c>
      <c r="C16" s="45" t="s">
        <v>73</v>
      </c>
      <c r="D16" s="53">
        <v>13025.37</v>
      </c>
      <c r="E16" s="49" t="s">
        <v>29</v>
      </c>
      <c r="F16" s="49" t="s">
        <v>29</v>
      </c>
      <c r="G16" s="47">
        <v>3049</v>
      </c>
      <c r="H16" s="44">
        <v>234</v>
      </c>
      <c r="I16" s="44">
        <f>G16/H16</f>
        <v>13.02991452991453</v>
      </c>
      <c r="J16" s="44">
        <v>17</v>
      </c>
      <c r="K16" s="44">
        <v>1</v>
      </c>
      <c r="L16" s="53">
        <v>13025.37</v>
      </c>
      <c r="M16" s="47">
        <v>3049</v>
      </c>
      <c r="N16" s="42">
        <v>44015</v>
      </c>
      <c r="O16" s="39" t="s">
        <v>43</v>
      </c>
      <c r="P16" s="37"/>
      <c r="R16" s="43"/>
      <c r="T16" s="37"/>
      <c r="U16" s="36"/>
      <c r="V16" s="36"/>
      <c r="W16" s="37"/>
      <c r="X16" s="36"/>
      <c r="Y16" s="36"/>
      <c r="Z16" s="36"/>
    </row>
    <row r="17" spans="1:27" s="35" customFormat="1" ht="25.35" customHeight="1">
      <c r="A17" s="38">
        <v>5</v>
      </c>
      <c r="B17" s="38" t="s">
        <v>57</v>
      </c>
      <c r="C17" s="45" t="s">
        <v>74</v>
      </c>
      <c r="D17" s="47">
        <v>11307</v>
      </c>
      <c r="E17" s="44" t="s">
        <v>29</v>
      </c>
      <c r="F17" s="44" t="s">
        <v>29</v>
      </c>
      <c r="G17" s="47">
        <v>1949</v>
      </c>
      <c r="H17" s="44" t="s">
        <v>29</v>
      </c>
      <c r="I17" s="44" t="s">
        <v>29</v>
      </c>
      <c r="J17" s="44">
        <v>15</v>
      </c>
      <c r="K17" s="44">
        <v>1</v>
      </c>
      <c r="L17" s="47">
        <v>11307</v>
      </c>
      <c r="M17" s="47">
        <v>1949</v>
      </c>
      <c r="N17" s="42">
        <v>44015</v>
      </c>
      <c r="O17" s="39" t="s">
        <v>30</v>
      </c>
      <c r="P17" s="37"/>
      <c r="R17" s="43"/>
      <c r="T17" s="37"/>
      <c r="U17" s="36"/>
      <c r="V17" s="36"/>
      <c r="W17" s="37"/>
      <c r="X17" s="36"/>
      <c r="Y17" s="36"/>
      <c r="Z17" s="36"/>
    </row>
    <row r="18" spans="1:27" s="35" customFormat="1" ht="25.35" customHeight="1">
      <c r="A18" s="38">
        <v>6</v>
      </c>
      <c r="B18" s="50">
        <v>4</v>
      </c>
      <c r="C18" s="48" t="s">
        <v>53</v>
      </c>
      <c r="D18" s="47">
        <v>6775.66</v>
      </c>
      <c r="E18" s="44">
        <v>7386.02</v>
      </c>
      <c r="F18" s="56">
        <f>(D18-E18)/D18</f>
        <v>-9.0081261456448611E-2</v>
      </c>
      <c r="G18" s="47">
        <v>1168</v>
      </c>
      <c r="H18" s="44">
        <v>159</v>
      </c>
      <c r="I18" s="44">
        <f>G18/H18</f>
        <v>7.3459119496855347</v>
      </c>
      <c r="J18" s="44">
        <v>9</v>
      </c>
      <c r="K18" s="44">
        <v>2</v>
      </c>
      <c r="L18" s="47">
        <v>15408.37</v>
      </c>
      <c r="M18" s="47">
        <v>3039</v>
      </c>
      <c r="N18" s="42">
        <v>44008</v>
      </c>
      <c r="O18" s="39" t="s">
        <v>52</v>
      </c>
      <c r="P18" s="37"/>
      <c r="R18" s="43"/>
      <c r="T18" s="37"/>
      <c r="U18" s="36"/>
      <c r="V18" s="36"/>
      <c r="W18" s="37"/>
      <c r="X18" s="36"/>
      <c r="Y18" s="36"/>
      <c r="Z18" s="36"/>
    </row>
    <row r="19" spans="1:27" s="35" customFormat="1" ht="25.35" customHeight="1">
      <c r="A19" s="38">
        <v>7</v>
      </c>
      <c r="B19" s="50">
        <v>5</v>
      </c>
      <c r="C19" s="45" t="s">
        <v>47</v>
      </c>
      <c r="D19" s="47">
        <v>5403</v>
      </c>
      <c r="E19" s="44">
        <v>6557</v>
      </c>
      <c r="F19" s="56">
        <f>(D19-E19)/D19</f>
        <v>-0.21358504534517861</v>
      </c>
      <c r="G19" s="47">
        <v>953</v>
      </c>
      <c r="H19" s="44" t="s">
        <v>29</v>
      </c>
      <c r="I19" s="44" t="s">
        <v>29</v>
      </c>
      <c r="J19" s="44">
        <v>7</v>
      </c>
      <c r="K19" s="44">
        <v>2</v>
      </c>
      <c r="L19" s="47">
        <v>12427</v>
      </c>
      <c r="M19" s="47">
        <v>2419</v>
      </c>
      <c r="N19" s="42">
        <v>44008</v>
      </c>
      <c r="O19" s="39" t="s">
        <v>30</v>
      </c>
      <c r="P19" s="37"/>
      <c r="R19" s="43"/>
      <c r="T19" s="37"/>
      <c r="U19" s="36"/>
      <c r="V19" s="36"/>
      <c r="W19" s="37"/>
      <c r="X19" s="36"/>
      <c r="Y19" s="36"/>
      <c r="Z19" s="36"/>
    </row>
    <row r="20" spans="1:27" s="35" customFormat="1" ht="25.35" customHeight="1">
      <c r="A20" s="38">
        <v>8</v>
      </c>
      <c r="B20" s="50">
        <v>6</v>
      </c>
      <c r="C20" s="45" t="s">
        <v>35</v>
      </c>
      <c r="D20" s="47">
        <v>3910.14</v>
      </c>
      <c r="E20" s="47">
        <v>2195.89</v>
      </c>
      <c r="F20" s="56">
        <f>(D20-E20)/D20</f>
        <v>0.43841141237909642</v>
      </c>
      <c r="G20" s="47">
        <v>896</v>
      </c>
      <c r="H20" s="44">
        <v>46</v>
      </c>
      <c r="I20" s="44">
        <f>G20/H20</f>
        <v>19.478260869565219</v>
      </c>
      <c r="J20" s="44">
        <v>5</v>
      </c>
      <c r="K20" s="44" t="s">
        <v>29</v>
      </c>
      <c r="L20" s="47">
        <v>90194</v>
      </c>
      <c r="M20" s="47">
        <v>17855</v>
      </c>
      <c r="N20" s="42">
        <v>43896</v>
      </c>
      <c r="O20" s="39" t="s">
        <v>32</v>
      </c>
      <c r="P20" s="37"/>
      <c r="R20" s="37"/>
    </row>
    <row r="21" spans="1:27" s="35" customFormat="1" ht="25.35" customHeight="1">
      <c r="A21" s="38">
        <v>9</v>
      </c>
      <c r="B21" s="58" t="s">
        <v>57</v>
      </c>
      <c r="C21" s="45" t="s">
        <v>77</v>
      </c>
      <c r="D21" s="47">
        <v>2888.98</v>
      </c>
      <c r="E21" s="44" t="s">
        <v>29</v>
      </c>
      <c r="F21" s="44" t="s">
        <v>29</v>
      </c>
      <c r="G21" s="47">
        <v>487</v>
      </c>
      <c r="H21" s="44">
        <v>62</v>
      </c>
      <c r="I21" s="44">
        <f>G21/H21</f>
        <v>7.854838709677419</v>
      </c>
      <c r="J21" s="44">
        <v>8</v>
      </c>
      <c r="K21" s="44">
        <v>1</v>
      </c>
      <c r="L21" s="47">
        <v>2888.98</v>
      </c>
      <c r="M21" s="47">
        <v>487</v>
      </c>
      <c r="N21" s="42">
        <v>44015</v>
      </c>
      <c r="O21" s="39" t="s">
        <v>62</v>
      </c>
      <c r="P21" s="37"/>
      <c r="R21" s="43"/>
      <c r="T21" s="37"/>
      <c r="U21" s="36"/>
      <c r="V21" s="36"/>
      <c r="W21" s="36"/>
      <c r="X21" s="36"/>
      <c r="Z21" s="37"/>
      <c r="AA21" s="36"/>
    </row>
    <row r="22" spans="1:27" s="35" customFormat="1" ht="25.35" customHeight="1">
      <c r="A22" s="38">
        <v>10</v>
      </c>
      <c r="B22" s="38" t="s">
        <v>57</v>
      </c>
      <c r="C22" s="45" t="s">
        <v>78</v>
      </c>
      <c r="D22" s="47">
        <v>2484.67</v>
      </c>
      <c r="E22" s="44" t="s">
        <v>29</v>
      </c>
      <c r="F22" s="44" t="s">
        <v>29</v>
      </c>
      <c r="G22" s="47">
        <v>406</v>
      </c>
      <c r="H22" s="49">
        <v>119</v>
      </c>
      <c r="I22" s="44">
        <f>G22/H22</f>
        <v>3.4117647058823528</v>
      </c>
      <c r="J22" s="44">
        <v>10</v>
      </c>
      <c r="K22" s="44">
        <v>1</v>
      </c>
      <c r="L22" s="47">
        <v>2485</v>
      </c>
      <c r="M22" s="47">
        <v>406</v>
      </c>
      <c r="N22" s="42">
        <v>44015</v>
      </c>
      <c r="O22" s="39" t="s">
        <v>76</v>
      </c>
      <c r="P22" s="37"/>
      <c r="R22" s="43"/>
      <c r="T22" s="37"/>
      <c r="U22" s="36"/>
      <c r="V22" s="36"/>
      <c r="W22" s="36"/>
      <c r="X22" s="36"/>
      <c r="Y22" s="37"/>
      <c r="Z22" s="37"/>
      <c r="AA22" s="36"/>
    </row>
    <row r="23" spans="1:27" s="35" customFormat="1" ht="25.35" customHeight="1">
      <c r="A23" s="16"/>
      <c r="B23" s="16"/>
      <c r="C23" s="40" t="s">
        <v>28</v>
      </c>
      <c r="D23" s="41">
        <f>SUM(D13:D22)</f>
        <v>97856.680000000008</v>
      </c>
      <c r="E23" s="41">
        <f t="shared" ref="E23:G23" si="1">SUM(E13:E22)</f>
        <v>61819.869999999995</v>
      </c>
      <c r="F23" s="61">
        <f t="shared" ref="F23" si="2">(D23-E23)/D23</f>
        <v>0.36826111411096318</v>
      </c>
      <c r="G23" s="41">
        <f t="shared" si="1"/>
        <v>18091</v>
      </c>
      <c r="H23" s="41"/>
      <c r="I23" s="20"/>
      <c r="J23" s="19"/>
      <c r="K23" s="21"/>
      <c r="L23" s="22"/>
      <c r="M23" s="26"/>
      <c r="N23" s="23"/>
      <c r="O23" s="27"/>
      <c r="P23" s="37"/>
      <c r="R23" s="37"/>
    </row>
    <row r="24" spans="1:27" s="35" customFormat="1" ht="14.1" customHeight="1">
      <c r="A24" s="14"/>
      <c r="B24" s="24"/>
      <c r="C24" s="15"/>
      <c r="D24" s="25"/>
      <c r="E24" s="25"/>
      <c r="F24" s="28"/>
      <c r="G24" s="25"/>
      <c r="H24" s="25"/>
      <c r="I24" s="25"/>
      <c r="J24" s="25"/>
      <c r="K24" s="25"/>
      <c r="L24" s="25"/>
      <c r="M24" s="25"/>
      <c r="N24" s="29"/>
      <c r="O24" s="13"/>
    </row>
    <row r="25" spans="1:27" s="35" customFormat="1" ht="25.35" customHeight="1">
      <c r="A25" s="38">
        <v>11</v>
      </c>
      <c r="B25" s="58" t="s">
        <v>57</v>
      </c>
      <c r="C25" s="45" t="s">
        <v>75</v>
      </c>
      <c r="D25" s="47">
        <v>2390.1799999999998</v>
      </c>
      <c r="E25" s="44" t="s">
        <v>29</v>
      </c>
      <c r="F25" s="44" t="s">
        <v>29</v>
      </c>
      <c r="G25" s="53">
        <v>417</v>
      </c>
      <c r="H25" s="44">
        <v>132</v>
      </c>
      <c r="I25" s="44">
        <f>G25/H25</f>
        <v>3.1590909090909092</v>
      </c>
      <c r="J25" s="44">
        <v>14</v>
      </c>
      <c r="K25" s="44">
        <v>1</v>
      </c>
      <c r="L25" s="47">
        <v>2390</v>
      </c>
      <c r="M25" s="53">
        <v>417</v>
      </c>
      <c r="N25" s="42">
        <v>44015</v>
      </c>
      <c r="O25" s="39" t="s">
        <v>76</v>
      </c>
      <c r="P25" s="37"/>
      <c r="R25" s="43"/>
      <c r="T25" s="37"/>
      <c r="U25" s="36"/>
      <c r="V25" s="36"/>
      <c r="W25" s="36"/>
      <c r="X25" s="36"/>
      <c r="Y25" s="36"/>
      <c r="Z25" s="37"/>
      <c r="AA25" s="36"/>
    </row>
    <row r="26" spans="1:27" s="35" customFormat="1" ht="25.35" customHeight="1">
      <c r="A26" s="38">
        <v>12</v>
      </c>
      <c r="B26" s="50">
        <v>11</v>
      </c>
      <c r="C26" s="48" t="s">
        <v>37</v>
      </c>
      <c r="D26" s="47">
        <v>917.58</v>
      </c>
      <c r="E26" s="47">
        <v>513.70000000000005</v>
      </c>
      <c r="F26" s="56">
        <f>(D26-E26)/D26</f>
        <v>0.44015780640380125</v>
      </c>
      <c r="G26" s="53">
        <v>197</v>
      </c>
      <c r="H26" s="49">
        <v>15</v>
      </c>
      <c r="I26" s="44">
        <f>G26/H26</f>
        <v>13.133333333333333</v>
      </c>
      <c r="J26" s="44">
        <v>2</v>
      </c>
      <c r="K26" s="44">
        <v>5</v>
      </c>
      <c r="L26" s="47">
        <v>2812.08</v>
      </c>
      <c r="M26" s="47">
        <v>507</v>
      </c>
      <c r="N26" s="42">
        <v>43987</v>
      </c>
      <c r="O26" s="39" t="s">
        <v>31</v>
      </c>
      <c r="P26" s="37"/>
      <c r="R26" s="43"/>
      <c r="T26" s="37"/>
      <c r="U26" s="36"/>
      <c r="V26" s="36"/>
      <c r="W26" s="36"/>
      <c r="X26" s="36"/>
      <c r="Y26" s="36"/>
      <c r="Z26" s="36"/>
    </row>
    <row r="27" spans="1:27" s="35" customFormat="1" ht="25.35" customHeight="1">
      <c r="A27" s="38">
        <v>13</v>
      </c>
      <c r="B27" s="50">
        <v>9</v>
      </c>
      <c r="C27" s="48" t="s">
        <v>41</v>
      </c>
      <c r="D27" s="47">
        <v>651.79999999999995</v>
      </c>
      <c r="E27" s="53">
        <v>658</v>
      </c>
      <c r="F27" s="56">
        <f>(D27-E27)/D27</f>
        <v>-9.5121202822952538E-3</v>
      </c>
      <c r="G27" s="47">
        <v>147</v>
      </c>
      <c r="H27" s="49">
        <v>12</v>
      </c>
      <c r="I27" s="49">
        <f>G27/H27</f>
        <v>12.25</v>
      </c>
      <c r="J27" s="44">
        <v>5</v>
      </c>
      <c r="K27" s="44">
        <v>5</v>
      </c>
      <c r="L27" s="47">
        <v>3410.86</v>
      </c>
      <c r="M27" s="47">
        <v>693</v>
      </c>
      <c r="N27" s="42">
        <v>43987</v>
      </c>
      <c r="O27" s="39" t="s">
        <v>36</v>
      </c>
      <c r="P27" s="37"/>
      <c r="R27" s="43"/>
      <c r="T27" s="37"/>
      <c r="U27" s="36"/>
      <c r="V27" s="36"/>
      <c r="W27" s="36"/>
      <c r="X27" s="36"/>
      <c r="Y27" s="36"/>
      <c r="Z27" s="37"/>
      <c r="AA27" s="36"/>
    </row>
    <row r="28" spans="1:27" s="35" customFormat="1" ht="24.75" customHeight="1">
      <c r="A28" s="38">
        <v>14</v>
      </c>
      <c r="B28" s="50">
        <v>12</v>
      </c>
      <c r="C28" s="45" t="s">
        <v>33</v>
      </c>
      <c r="D28" s="47">
        <v>582</v>
      </c>
      <c r="E28" s="47">
        <v>410</v>
      </c>
      <c r="F28" s="56">
        <f>(D28-E28)/D28</f>
        <v>0.29553264604810997</v>
      </c>
      <c r="G28" s="47">
        <v>142</v>
      </c>
      <c r="H28" s="44" t="s">
        <v>29</v>
      </c>
      <c r="I28" s="44" t="s">
        <v>29</v>
      </c>
      <c r="J28" s="44">
        <v>3</v>
      </c>
      <c r="K28" s="44" t="s">
        <v>29</v>
      </c>
      <c r="L28" s="47">
        <v>85680</v>
      </c>
      <c r="M28" s="47">
        <v>19095</v>
      </c>
      <c r="N28" s="42">
        <v>43882</v>
      </c>
      <c r="O28" s="39" t="s">
        <v>30</v>
      </c>
      <c r="P28" s="37"/>
      <c r="R28" s="43"/>
      <c r="T28" s="37"/>
      <c r="U28" s="36"/>
      <c r="V28" s="36"/>
      <c r="W28" s="37"/>
      <c r="X28" s="36"/>
      <c r="Y28" s="36"/>
      <c r="Z28" s="36"/>
      <c r="AA28" s="36"/>
    </row>
    <row r="29" spans="1:27" s="35" customFormat="1" ht="25.35" customHeight="1">
      <c r="A29" s="38">
        <v>15</v>
      </c>
      <c r="B29" s="50">
        <v>10</v>
      </c>
      <c r="C29" s="45" t="s">
        <v>82</v>
      </c>
      <c r="D29" s="47">
        <v>504</v>
      </c>
      <c r="E29" s="44">
        <v>572</v>
      </c>
      <c r="F29" s="56">
        <f>(D29-E29)/D29</f>
        <v>-0.13492063492063491</v>
      </c>
      <c r="G29" s="47">
        <v>80</v>
      </c>
      <c r="H29" s="44">
        <v>7</v>
      </c>
      <c r="I29" s="44">
        <f>G29/H29</f>
        <v>11.428571428571429</v>
      </c>
      <c r="J29" s="44">
        <v>1</v>
      </c>
      <c r="K29" s="44" t="s">
        <v>29</v>
      </c>
      <c r="L29" s="47">
        <v>45032.36</v>
      </c>
      <c r="M29" s="47">
        <v>8807</v>
      </c>
      <c r="N29" s="42">
        <v>41950</v>
      </c>
      <c r="O29" s="39" t="s">
        <v>38</v>
      </c>
      <c r="P29" s="37"/>
      <c r="R29" s="43"/>
      <c r="S29"/>
      <c r="T29"/>
      <c r="U29"/>
      <c r="V29"/>
      <c r="W29"/>
      <c r="X29" s="60"/>
      <c r="Z29"/>
    </row>
    <row r="30" spans="1:27" s="35" customFormat="1" ht="25.35" customHeight="1">
      <c r="A30" s="38">
        <v>16</v>
      </c>
      <c r="B30" s="50">
        <v>8</v>
      </c>
      <c r="C30" s="45" t="s">
        <v>45</v>
      </c>
      <c r="D30" s="47">
        <v>482</v>
      </c>
      <c r="E30" s="49">
        <v>911</v>
      </c>
      <c r="F30" s="56">
        <f>(D30-E30)/D30</f>
        <v>-0.89004149377593356</v>
      </c>
      <c r="G30" s="47">
        <v>103</v>
      </c>
      <c r="H30" s="49">
        <v>6</v>
      </c>
      <c r="I30" s="49">
        <f>G30/H30</f>
        <v>17.166666666666668</v>
      </c>
      <c r="J30" s="44">
        <v>1</v>
      </c>
      <c r="K30" s="44" t="s">
        <v>29</v>
      </c>
      <c r="L30" s="47">
        <v>883315</v>
      </c>
      <c r="M30" s="47">
        <v>186500</v>
      </c>
      <c r="N30" s="42">
        <v>43373</v>
      </c>
      <c r="O30" s="39" t="s">
        <v>63</v>
      </c>
      <c r="P30" s="37"/>
      <c r="R30" s="43"/>
      <c r="T30" s="37"/>
      <c r="U30" s="36"/>
      <c r="V30" s="36"/>
      <c r="W30" s="36"/>
      <c r="X30" s="36"/>
      <c r="Y30" s="36"/>
      <c r="Z30" s="37"/>
      <c r="AA30" s="36"/>
    </row>
    <row r="31" spans="1:27" s="35" customFormat="1" ht="24.75" customHeight="1">
      <c r="A31" s="38">
        <v>17</v>
      </c>
      <c r="B31" s="49" t="s">
        <v>29</v>
      </c>
      <c r="C31" s="45" t="s">
        <v>87</v>
      </c>
      <c r="D31" s="47">
        <v>402</v>
      </c>
      <c r="E31" s="59"/>
      <c r="F31" s="44" t="s">
        <v>29</v>
      </c>
      <c r="G31" s="47">
        <v>201</v>
      </c>
      <c r="H31" s="44" t="s">
        <v>29</v>
      </c>
      <c r="I31" s="44" t="s">
        <v>29</v>
      </c>
      <c r="J31" s="44">
        <v>5</v>
      </c>
      <c r="K31" s="44" t="s">
        <v>29</v>
      </c>
      <c r="L31" s="47">
        <v>64384</v>
      </c>
      <c r="M31" s="47">
        <v>14432</v>
      </c>
      <c r="N31" s="42">
        <v>43854</v>
      </c>
      <c r="O31" s="39" t="s">
        <v>30</v>
      </c>
      <c r="P31" s="37"/>
      <c r="R31" s="43"/>
      <c r="T31" s="37"/>
      <c r="U31" s="36"/>
      <c r="V31" s="36"/>
      <c r="W31" s="36"/>
      <c r="X31" s="37"/>
      <c r="Y31" s="36"/>
      <c r="Z31" s="36"/>
      <c r="AA31" s="36"/>
    </row>
    <row r="32" spans="1:27" s="35" customFormat="1" ht="25.35" customHeight="1">
      <c r="A32" s="38">
        <v>18</v>
      </c>
      <c r="B32" s="50">
        <v>18</v>
      </c>
      <c r="C32" s="48" t="s">
        <v>51</v>
      </c>
      <c r="D32" s="47">
        <v>366.5</v>
      </c>
      <c r="E32" s="47">
        <v>250.01</v>
      </c>
      <c r="F32" s="56">
        <f>(D32-E32)/D32</f>
        <v>0.31784447476125516</v>
      </c>
      <c r="G32" s="47">
        <v>53</v>
      </c>
      <c r="H32" s="44">
        <v>2</v>
      </c>
      <c r="I32" s="44">
        <f>G32/H32</f>
        <v>26.5</v>
      </c>
      <c r="J32" s="44">
        <v>1</v>
      </c>
      <c r="K32" s="44" t="s">
        <v>29</v>
      </c>
      <c r="L32" s="47">
        <v>57051.08</v>
      </c>
      <c r="M32" s="47">
        <v>9305</v>
      </c>
      <c r="N32" s="42">
        <v>43889</v>
      </c>
      <c r="O32" s="39" t="s">
        <v>52</v>
      </c>
      <c r="P32" s="37"/>
      <c r="R32" s="43"/>
      <c r="T32" s="37"/>
      <c r="U32" s="36"/>
      <c r="V32" s="36"/>
      <c r="W32" s="36"/>
      <c r="X32" s="36"/>
      <c r="Y32" s="37"/>
      <c r="Z32" s="37"/>
      <c r="AA32" s="36"/>
    </row>
    <row r="33" spans="1:27" s="35" customFormat="1" ht="25.35" customHeight="1">
      <c r="A33" s="38">
        <v>19</v>
      </c>
      <c r="B33" s="50">
        <v>28</v>
      </c>
      <c r="C33" s="45" t="s">
        <v>58</v>
      </c>
      <c r="D33" s="47">
        <v>318</v>
      </c>
      <c r="E33" s="44">
        <v>41</v>
      </c>
      <c r="F33" s="56">
        <f>(D33-E33)/D33</f>
        <v>0.87106918238993714</v>
      </c>
      <c r="G33" s="47">
        <v>70</v>
      </c>
      <c r="H33" s="44">
        <v>7</v>
      </c>
      <c r="I33" s="44">
        <f>G33/H33</f>
        <v>10</v>
      </c>
      <c r="J33" s="44">
        <v>1</v>
      </c>
      <c r="K33" s="44" t="s">
        <v>29</v>
      </c>
      <c r="L33" s="47">
        <v>765928.53</v>
      </c>
      <c r="M33" s="47">
        <v>126387</v>
      </c>
      <c r="N33" s="42">
        <v>43861</v>
      </c>
      <c r="O33" s="39" t="s">
        <v>52</v>
      </c>
      <c r="P33" s="37"/>
      <c r="R33" s="43"/>
      <c r="T33" s="37"/>
      <c r="U33" s="36"/>
      <c r="V33" s="36"/>
      <c r="W33" s="36"/>
      <c r="X33" s="36"/>
      <c r="Y33" s="36"/>
      <c r="Z33" s="37"/>
      <c r="AA33" s="36"/>
    </row>
    <row r="34" spans="1:27" s="35" customFormat="1" ht="25.35" customHeight="1">
      <c r="A34" s="38">
        <v>20</v>
      </c>
      <c r="B34" s="50">
        <v>21</v>
      </c>
      <c r="C34" s="48" t="s">
        <v>39</v>
      </c>
      <c r="D34" s="47">
        <v>305</v>
      </c>
      <c r="E34" s="47">
        <v>148.19999999999999</v>
      </c>
      <c r="F34" s="56">
        <f>(D34-E34)/D34</f>
        <v>0.51409836065573777</v>
      </c>
      <c r="G34" s="47">
        <v>54</v>
      </c>
      <c r="H34" s="44">
        <v>6</v>
      </c>
      <c r="I34" s="44">
        <f>G34/H34</f>
        <v>9</v>
      </c>
      <c r="J34" s="44">
        <v>1</v>
      </c>
      <c r="K34" s="44" t="s">
        <v>29</v>
      </c>
      <c r="L34" s="47">
        <v>174443.66</v>
      </c>
      <c r="M34" s="47">
        <v>29563</v>
      </c>
      <c r="N34" s="42">
        <v>43189</v>
      </c>
      <c r="O34" s="39" t="s">
        <v>38</v>
      </c>
      <c r="P34" s="37"/>
      <c r="R34" s="43"/>
      <c r="T34" s="37"/>
      <c r="U34" s="36"/>
      <c r="V34" s="36"/>
      <c r="W34" s="36"/>
      <c r="X34" s="36"/>
      <c r="Y34" s="36"/>
      <c r="Z34" s="37"/>
      <c r="AA34" s="36"/>
    </row>
    <row r="35" spans="1:27" s="35" customFormat="1" ht="25.35" customHeight="1">
      <c r="A35" s="16"/>
      <c r="B35" s="16"/>
      <c r="C35" s="40" t="s">
        <v>55</v>
      </c>
      <c r="D35" s="41">
        <f>SUM(D23:D34)</f>
        <v>104775.74</v>
      </c>
      <c r="E35" s="41">
        <f t="shared" ref="E35:G35" si="3">SUM(E23:E34)</f>
        <v>65323.779999999992</v>
      </c>
      <c r="F35" s="61">
        <f>(D35-E35)/D35</f>
        <v>0.37653716404198156</v>
      </c>
      <c r="G35" s="41">
        <f t="shared" si="3"/>
        <v>19555</v>
      </c>
      <c r="H35" s="41"/>
      <c r="I35" s="20"/>
      <c r="J35" s="19"/>
      <c r="K35" s="21"/>
      <c r="L35" s="22"/>
      <c r="M35" s="26"/>
      <c r="N35" s="23"/>
      <c r="O35" s="27"/>
      <c r="P35" s="37"/>
      <c r="R35" s="37"/>
    </row>
    <row r="36" spans="1:27" s="35" customFormat="1" ht="14.1" customHeight="1">
      <c r="A36" s="14"/>
      <c r="B36" s="24"/>
      <c r="C36" s="15"/>
      <c r="D36" s="25"/>
      <c r="E36" s="25"/>
      <c r="F36" s="28"/>
      <c r="G36" s="25"/>
      <c r="H36" s="25"/>
      <c r="I36" s="25"/>
      <c r="J36" s="25"/>
      <c r="K36" s="25"/>
      <c r="L36" s="25"/>
      <c r="M36" s="25"/>
      <c r="N36" s="29"/>
      <c r="O36" s="13"/>
    </row>
    <row r="37" spans="1:27" s="35" customFormat="1" ht="25.35" customHeight="1">
      <c r="A37" s="38">
        <v>21</v>
      </c>
      <c r="B37" s="50">
        <v>16</v>
      </c>
      <c r="C37" s="48" t="s">
        <v>40</v>
      </c>
      <c r="D37" s="47">
        <v>271.5</v>
      </c>
      <c r="E37" s="47">
        <v>279.5</v>
      </c>
      <c r="F37" s="56">
        <f>(D37-E37)/D37</f>
        <v>-2.9465930018416207E-2</v>
      </c>
      <c r="G37" s="47">
        <v>61</v>
      </c>
      <c r="H37" s="44">
        <v>9</v>
      </c>
      <c r="I37" s="44">
        <f t="shared" ref="I37:I46" si="4">G37/H37</f>
        <v>6.7777777777777777</v>
      </c>
      <c r="J37" s="44">
        <v>2</v>
      </c>
      <c r="K37" s="44">
        <v>5</v>
      </c>
      <c r="L37" s="47">
        <v>2141.33</v>
      </c>
      <c r="M37" s="47">
        <v>242</v>
      </c>
      <c r="N37" s="42">
        <v>43987</v>
      </c>
      <c r="O37" s="39" t="s">
        <v>36</v>
      </c>
      <c r="P37" s="37"/>
      <c r="R37" s="43"/>
      <c r="S37"/>
      <c r="T37"/>
      <c r="U37"/>
      <c r="V37"/>
      <c r="W37"/>
      <c r="X37"/>
      <c r="Z37"/>
    </row>
    <row r="38" spans="1:27" s="35" customFormat="1" ht="24.75" customHeight="1">
      <c r="A38" s="38">
        <v>22</v>
      </c>
      <c r="B38" s="50">
        <v>34</v>
      </c>
      <c r="C38" s="48" t="s">
        <v>54</v>
      </c>
      <c r="D38" s="47">
        <v>222</v>
      </c>
      <c r="E38" s="44">
        <v>23</v>
      </c>
      <c r="F38" s="56">
        <f>(D38-E38)/D38</f>
        <v>0.89639639639639634</v>
      </c>
      <c r="G38" s="47">
        <v>53</v>
      </c>
      <c r="H38" s="44">
        <v>5</v>
      </c>
      <c r="I38" s="44">
        <f t="shared" si="4"/>
        <v>10.6</v>
      </c>
      <c r="J38" s="44">
        <v>2</v>
      </c>
      <c r="K38" s="44">
        <v>5</v>
      </c>
      <c r="L38" s="47">
        <v>379.7</v>
      </c>
      <c r="M38" s="47">
        <v>92</v>
      </c>
      <c r="N38" s="42">
        <v>43987</v>
      </c>
      <c r="O38" s="39" t="s">
        <v>36</v>
      </c>
      <c r="P38" s="37"/>
      <c r="R38" s="43"/>
      <c r="T38" s="37"/>
      <c r="U38" s="36"/>
      <c r="V38" s="36"/>
      <c r="W38" s="36"/>
      <c r="X38" s="36"/>
      <c r="Z38" s="37"/>
    </row>
    <row r="39" spans="1:27" s="35" customFormat="1" ht="25.35" customHeight="1">
      <c r="A39" s="38">
        <v>23</v>
      </c>
      <c r="B39" s="50">
        <v>15</v>
      </c>
      <c r="C39" s="45" t="s">
        <v>49</v>
      </c>
      <c r="D39" s="47">
        <v>220.5</v>
      </c>
      <c r="E39" s="44">
        <v>292.10000000000002</v>
      </c>
      <c r="F39" s="56">
        <f>(D39-E39)/D39</f>
        <v>-0.32471655328798193</v>
      </c>
      <c r="G39" s="47">
        <v>37</v>
      </c>
      <c r="H39" s="44">
        <v>6</v>
      </c>
      <c r="I39" s="44">
        <f t="shared" si="4"/>
        <v>6.166666666666667</v>
      </c>
      <c r="J39" s="44">
        <v>1</v>
      </c>
      <c r="K39" s="44" t="s">
        <v>29</v>
      </c>
      <c r="L39" s="47">
        <v>129606</v>
      </c>
      <c r="M39" s="47">
        <v>23607</v>
      </c>
      <c r="N39" s="42">
        <v>43196</v>
      </c>
      <c r="O39" s="39" t="s">
        <v>64</v>
      </c>
      <c r="P39" s="37"/>
      <c r="R39" s="43"/>
      <c r="S39"/>
      <c r="T39"/>
      <c r="U39"/>
      <c r="V39"/>
      <c r="W39"/>
      <c r="X39"/>
      <c r="Z39"/>
    </row>
    <row r="40" spans="1:27" s="35" customFormat="1" ht="25.35" customHeight="1">
      <c r="A40" s="38">
        <v>24</v>
      </c>
      <c r="B40" s="58">
        <v>17</v>
      </c>
      <c r="C40" s="45" t="s">
        <v>44</v>
      </c>
      <c r="D40" s="47">
        <v>209.5</v>
      </c>
      <c r="E40" s="53">
        <v>256.60000000000002</v>
      </c>
      <c r="F40" s="56">
        <f>(D40-E40)/D40</f>
        <v>-0.22482100238663497</v>
      </c>
      <c r="G40" s="47">
        <v>41</v>
      </c>
      <c r="H40" s="44">
        <v>3</v>
      </c>
      <c r="I40" s="44">
        <f t="shared" si="4"/>
        <v>13.666666666666666</v>
      </c>
      <c r="J40" s="44">
        <v>1</v>
      </c>
      <c r="K40" s="44" t="s">
        <v>29</v>
      </c>
      <c r="L40" s="47">
        <v>26214.1</v>
      </c>
      <c r="M40" s="47">
        <v>4529</v>
      </c>
      <c r="N40" s="42">
        <v>43868</v>
      </c>
      <c r="O40" s="39" t="s">
        <v>34</v>
      </c>
      <c r="P40" s="37"/>
      <c r="R40" s="43"/>
      <c r="T40" s="37"/>
      <c r="U40" s="36"/>
      <c r="V40" s="36"/>
      <c r="W40" s="36"/>
      <c r="X40" s="37"/>
      <c r="Y40" s="36"/>
      <c r="Z40" s="36"/>
      <c r="AA40" s="36"/>
    </row>
    <row r="41" spans="1:27" s="35" customFormat="1" ht="25.35" customHeight="1">
      <c r="A41" s="38">
        <v>25</v>
      </c>
      <c r="B41" s="49" t="s">
        <v>29</v>
      </c>
      <c r="C41" s="48" t="s">
        <v>86</v>
      </c>
      <c r="D41" s="47">
        <v>192</v>
      </c>
      <c r="E41" s="44" t="s">
        <v>29</v>
      </c>
      <c r="F41" s="44" t="s">
        <v>29</v>
      </c>
      <c r="G41" s="47">
        <v>42</v>
      </c>
      <c r="H41" s="44">
        <v>3</v>
      </c>
      <c r="I41" s="44">
        <f t="shared" si="4"/>
        <v>14</v>
      </c>
      <c r="J41" s="44">
        <v>1</v>
      </c>
      <c r="K41" s="44" t="s">
        <v>29</v>
      </c>
      <c r="L41" s="47">
        <v>117305.67</v>
      </c>
      <c r="M41" s="47">
        <v>18741</v>
      </c>
      <c r="N41" s="42">
        <v>43896</v>
      </c>
      <c r="O41" s="39" t="s">
        <v>52</v>
      </c>
      <c r="P41" s="37"/>
      <c r="R41" s="43"/>
      <c r="S41"/>
      <c r="T41"/>
      <c r="U41"/>
      <c r="V41"/>
      <c r="W41"/>
      <c r="X41"/>
      <c r="Z41"/>
    </row>
    <row r="42" spans="1:27" s="35" customFormat="1" ht="25.35" customHeight="1">
      <c r="A42" s="38">
        <v>26</v>
      </c>
      <c r="B42" s="50">
        <v>7</v>
      </c>
      <c r="C42" s="45" t="s">
        <v>61</v>
      </c>
      <c r="D42" s="47">
        <v>151.80000000000001</v>
      </c>
      <c r="E42" s="44">
        <v>1135.5999999999999</v>
      </c>
      <c r="F42" s="56">
        <f>(D42-E42)/D42</f>
        <v>-6.4808959156785235</v>
      </c>
      <c r="G42" s="47">
        <v>33</v>
      </c>
      <c r="H42" s="44">
        <v>12</v>
      </c>
      <c r="I42" s="44">
        <f t="shared" si="4"/>
        <v>2.75</v>
      </c>
      <c r="J42" s="44">
        <v>4</v>
      </c>
      <c r="K42" s="44">
        <v>2</v>
      </c>
      <c r="L42" s="47">
        <v>1287.4000000000001</v>
      </c>
      <c r="M42" s="47">
        <v>274</v>
      </c>
      <c r="N42" s="42">
        <v>44008</v>
      </c>
      <c r="O42" s="39" t="s">
        <v>62</v>
      </c>
      <c r="P42" s="37"/>
      <c r="R42" s="43"/>
      <c r="S42"/>
      <c r="T42"/>
      <c r="U42"/>
      <c r="V42"/>
      <c r="W42"/>
      <c r="X42"/>
      <c r="Z42"/>
    </row>
    <row r="43" spans="1:27" s="35" customFormat="1" ht="25.35" customHeight="1">
      <c r="A43" s="38">
        <v>27</v>
      </c>
      <c r="B43" s="49" t="s">
        <v>29</v>
      </c>
      <c r="C43" s="48" t="s">
        <v>80</v>
      </c>
      <c r="D43" s="47">
        <v>144</v>
      </c>
      <c r="E43" s="44" t="s">
        <v>29</v>
      </c>
      <c r="F43" s="44" t="s">
        <v>29</v>
      </c>
      <c r="G43" s="47">
        <v>32</v>
      </c>
      <c r="H43" s="44">
        <v>4</v>
      </c>
      <c r="I43" s="44">
        <f t="shared" si="4"/>
        <v>8</v>
      </c>
      <c r="J43" s="44">
        <v>1</v>
      </c>
      <c r="K43" s="44" t="s">
        <v>29</v>
      </c>
      <c r="L43" s="47">
        <v>191786.31</v>
      </c>
      <c r="M43" s="47">
        <v>32285</v>
      </c>
      <c r="N43" s="42">
        <v>43847</v>
      </c>
      <c r="O43" s="39" t="s">
        <v>31</v>
      </c>
      <c r="P43" s="37"/>
      <c r="R43" s="43"/>
      <c r="T43" s="37"/>
      <c r="U43" s="36"/>
      <c r="V43" s="36"/>
      <c r="W43" s="36"/>
      <c r="X43" s="36"/>
      <c r="Y43" s="36"/>
      <c r="Z43" s="37"/>
      <c r="AA43" s="36"/>
    </row>
    <row r="44" spans="1:27" s="35" customFormat="1" ht="25.35" customHeight="1">
      <c r="A44" s="38">
        <v>28</v>
      </c>
      <c r="B44" s="49" t="s">
        <v>29</v>
      </c>
      <c r="C44" s="45" t="s">
        <v>89</v>
      </c>
      <c r="D44" s="47">
        <v>131.19999999999999</v>
      </c>
      <c r="E44" s="44" t="s">
        <v>29</v>
      </c>
      <c r="F44" s="44" t="s">
        <v>29</v>
      </c>
      <c r="G44" s="47">
        <v>29</v>
      </c>
      <c r="H44" s="44">
        <v>4</v>
      </c>
      <c r="I44" s="44">
        <f t="shared" si="4"/>
        <v>7.25</v>
      </c>
      <c r="J44" s="44">
        <v>1</v>
      </c>
      <c r="K44" s="44" t="s">
        <v>29</v>
      </c>
      <c r="L44" s="47">
        <v>84106</v>
      </c>
      <c r="M44" s="47">
        <v>14681</v>
      </c>
      <c r="N44" s="42">
        <v>43882</v>
      </c>
      <c r="O44" s="39" t="s">
        <v>90</v>
      </c>
      <c r="P44" s="37"/>
      <c r="R44" s="43"/>
      <c r="T44" s="37"/>
      <c r="U44" s="36"/>
      <c r="V44" s="36"/>
      <c r="W44" s="36"/>
      <c r="X44" s="37"/>
      <c r="Y44" s="36"/>
      <c r="Z44" s="36"/>
      <c r="AA44" s="36"/>
    </row>
    <row r="45" spans="1:27" s="35" customFormat="1" ht="25.35" customHeight="1">
      <c r="A45" s="38">
        <v>29</v>
      </c>
      <c r="B45" s="49" t="s">
        <v>29</v>
      </c>
      <c r="C45" s="48" t="s">
        <v>85</v>
      </c>
      <c r="D45" s="47">
        <v>131</v>
      </c>
      <c r="E45" s="44" t="s">
        <v>29</v>
      </c>
      <c r="F45" s="44" t="s">
        <v>29</v>
      </c>
      <c r="G45" s="47">
        <v>67</v>
      </c>
      <c r="H45" s="44">
        <v>7</v>
      </c>
      <c r="I45" s="44">
        <f t="shared" si="4"/>
        <v>9.5714285714285712</v>
      </c>
      <c r="J45" s="44">
        <v>2</v>
      </c>
      <c r="K45" s="44" t="s">
        <v>29</v>
      </c>
      <c r="L45" s="47">
        <v>150289.5</v>
      </c>
      <c r="M45" s="47">
        <v>30331</v>
      </c>
      <c r="N45" s="42">
        <v>43721</v>
      </c>
      <c r="O45" s="39" t="s">
        <v>52</v>
      </c>
      <c r="P45" s="37"/>
      <c r="R45" s="43"/>
      <c r="T45" s="37"/>
      <c r="U45" s="36"/>
      <c r="V45" s="36"/>
      <c r="W45" s="36"/>
      <c r="X45" s="37"/>
      <c r="Z45" s="36"/>
    </row>
    <row r="46" spans="1:27" s="35" customFormat="1" ht="24.75" customHeight="1">
      <c r="A46" s="38">
        <v>30</v>
      </c>
      <c r="B46" s="49" t="s">
        <v>29</v>
      </c>
      <c r="C46" s="48" t="s">
        <v>81</v>
      </c>
      <c r="D46" s="47">
        <v>112.5</v>
      </c>
      <c r="E46" s="44" t="s">
        <v>29</v>
      </c>
      <c r="F46" s="44" t="s">
        <v>29</v>
      </c>
      <c r="G46" s="47">
        <v>25</v>
      </c>
      <c r="H46" s="44">
        <v>2</v>
      </c>
      <c r="I46" s="44">
        <f t="shared" si="4"/>
        <v>12.5</v>
      </c>
      <c r="J46" s="44">
        <v>1</v>
      </c>
      <c r="K46" s="44" t="s">
        <v>29</v>
      </c>
      <c r="L46" s="47">
        <v>228018.32</v>
      </c>
      <c r="M46" s="47">
        <v>38109</v>
      </c>
      <c r="N46" s="42">
        <v>43854</v>
      </c>
      <c r="O46" s="39" t="s">
        <v>52</v>
      </c>
      <c r="P46" s="37"/>
      <c r="R46" s="43"/>
      <c r="S46"/>
      <c r="T46"/>
      <c r="U46"/>
      <c r="V46"/>
      <c r="W46" s="55"/>
      <c r="X46"/>
      <c r="Y46" s="36"/>
      <c r="Z46"/>
      <c r="AA46" s="36"/>
    </row>
    <row r="47" spans="1:27" ht="25.35" customHeight="1">
      <c r="A47" s="16"/>
      <c r="B47" s="16"/>
      <c r="C47" s="17" t="s">
        <v>56</v>
      </c>
      <c r="D47" s="18">
        <f>SUM(D35:D46)</f>
        <v>106561.74</v>
      </c>
      <c r="E47" s="41">
        <f t="shared" ref="E47:G47" si="5">SUM(E35:E46)</f>
        <v>67310.580000000016</v>
      </c>
      <c r="F47" s="61">
        <f t="shared" ref="F47" si="6">(D47-E47)/D47</f>
        <v>0.36834195838018396</v>
      </c>
      <c r="G47" s="41">
        <f t="shared" si="5"/>
        <v>19975</v>
      </c>
      <c r="H47" s="18"/>
      <c r="I47" s="20"/>
      <c r="J47" s="19"/>
      <c r="K47" s="21"/>
      <c r="L47" s="22"/>
      <c r="M47" s="26"/>
      <c r="N47" s="23"/>
      <c r="O47" s="27"/>
      <c r="P47" s="37"/>
      <c r="Q47" s="35"/>
      <c r="R47" s="37"/>
      <c r="S47" s="35"/>
      <c r="T47" s="35"/>
      <c r="U47" s="35"/>
      <c r="V47" s="35"/>
      <c r="W47" s="35"/>
      <c r="X47" s="35"/>
    </row>
    <row r="48" spans="1:27" ht="14.1" customHeight="1">
      <c r="A48" s="14"/>
      <c r="B48" s="24"/>
      <c r="C48" s="15"/>
      <c r="D48" s="25"/>
      <c r="E48" s="25"/>
      <c r="F48" s="28"/>
      <c r="G48" s="25"/>
      <c r="H48" s="25"/>
      <c r="I48" s="25"/>
      <c r="J48" s="25"/>
      <c r="K48" s="25"/>
      <c r="L48" s="25"/>
      <c r="M48" s="25"/>
      <c r="N48" s="29"/>
      <c r="O48" s="13"/>
      <c r="P48" s="35"/>
      <c r="Q48" s="35"/>
      <c r="R48" s="35"/>
      <c r="S48" s="35"/>
      <c r="T48" s="35"/>
      <c r="U48" s="35"/>
      <c r="V48" s="35"/>
      <c r="W48" s="35"/>
      <c r="X48" s="35"/>
    </row>
    <row r="49" spans="1:27" s="35" customFormat="1" ht="25.35" customHeight="1">
      <c r="A49" s="38">
        <v>31</v>
      </c>
      <c r="B49" s="49" t="s">
        <v>29</v>
      </c>
      <c r="C49" s="48" t="s">
        <v>83</v>
      </c>
      <c r="D49" s="47">
        <v>88</v>
      </c>
      <c r="E49" s="44" t="s">
        <v>29</v>
      </c>
      <c r="F49" s="44" t="s">
        <v>29</v>
      </c>
      <c r="G49" s="47">
        <v>45</v>
      </c>
      <c r="H49" s="44">
        <v>6</v>
      </c>
      <c r="I49" s="44">
        <f>G49/H49</f>
        <v>7.5</v>
      </c>
      <c r="J49" s="44">
        <v>2</v>
      </c>
      <c r="K49" s="44" t="s">
        <v>29</v>
      </c>
      <c r="L49" s="47">
        <v>196077.4</v>
      </c>
      <c r="M49" s="47">
        <v>42601</v>
      </c>
      <c r="N49" s="42">
        <v>43504</v>
      </c>
      <c r="O49" s="39" t="s">
        <v>38</v>
      </c>
      <c r="P49" s="37"/>
      <c r="R49" s="43"/>
      <c r="S49"/>
      <c r="T49"/>
      <c r="U49"/>
      <c r="V49"/>
      <c r="W49" s="55"/>
      <c r="X49"/>
      <c r="Y49" s="36"/>
      <c r="Z49"/>
    </row>
    <row r="50" spans="1:27" s="35" customFormat="1" ht="25.35" customHeight="1">
      <c r="A50" s="38">
        <v>32</v>
      </c>
      <c r="B50" s="51">
        <v>25</v>
      </c>
      <c r="C50" s="48" t="s">
        <v>50</v>
      </c>
      <c r="D50" s="47">
        <v>70</v>
      </c>
      <c r="E50" s="47">
        <v>48</v>
      </c>
      <c r="F50" s="56">
        <f>(D50-E50)/D50</f>
        <v>0.31428571428571428</v>
      </c>
      <c r="G50" s="47">
        <v>14</v>
      </c>
      <c r="H50" s="44">
        <v>2</v>
      </c>
      <c r="I50" s="44">
        <f>G50/H50</f>
        <v>7</v>
      </c>
      <c r="J50" s="44">
        <v>1</v>
      </c>
      <c r="K50" s="44" t="s">
        <v>29</v>
      </c>
      <c r="L50" s="47">
        <v>45939.53</v>
      </c>
      <c r="M50" s="47">
        <v>8621</v>
      </c>
      <c r="N50" s="42">
        <v>43805</v>
      </c>
      <c r="O50" s="39" t="s">
        <v>43</v>
      </c>
      <c r="P50" s="37"/>
      <c r="R50" s="43"/>
      <c r="T50" s="37"/>
      <c r="U50" s="36"/>
      <c r="V50" s="36"/>
      <c r="W50" s="36"/>
      <c r="X50" s="36"/>
      <c r="Y50" s="36"/>
      <c r="Z50" s="37"/>
      <c r="AA50" s="36"/>
    </row>
    <row r="51" spans="1:27" s="35" customFormat="1" ht="25.35" customHeight="1">
      <c r="A51" s="38">
        <v>33</v>
      </c>
      <c r="B51" s="49" t="s">
        <v>29</v>
      </c>
      <c r="C51" s="48" t="s">
        <v>88</v>
      </c>
      <c r="D51" s="47">
        <v>69</v>
      </c>
      <c r="E51" s="44" t="s">
        <v>29</v>
      </c>
      <c r="F51" s="44" t="s">
        <v>29</v>
      </c>
      <c r="G51" s="47">
        <v>23</v>
      </c>
      <c r="H51" s="44" t="s">
        <v>29</v>
      </c>
      <c r="I51" s="44" t="s">
        <v>29</v>
      </c>
      <c r="J51" s="44">
        <v>1</v>
      </c>
      <c r="K51" s="44" t="s">
        <v>29</v>
      </c>
      <c r="L51" s="47">
        <v>62769</v>
      </c>
      <c r="M51" s="47">
        <v>15918</v>
      </c>
      <c r="N51" s="42">
        <v>43637</v>
      </c>
      <c r="O51" s="39" t="s">
        <v>30</v>
      </c>
      <c r="P51" s="37"/>
      <c r="R51" s="43"/>
      <c r="T51" s="37"/>
      <c r="U51" s="36"/>
      <c r="V51" s="36"/>
      <c r="W51" s="36"/>
      <c r="X51" s="37"/>
      <c r="Y51" s="36"/>
      <c r="Z51" s="36"/>
      <c r="AA51" s="36"/>
    </row>
    <row r="52" spans="1:27" s="35" customFormat="1" ht="24.75" customHeight="1">
      <c r="A52" s="38">
        <v>34</v>
      </c>
      <c r="B52" s="50">
        <v>30</v>
      </c>
      <c r="C52" s="45" t="s">
        <v>68</v>
      </c>
      <c r="D52" s="47">
        <v>51</v>
      </c>
      <c r="E52" s="44">
        <v>31</v>
      </c>
      <c r="F52" s="56">
        <f>(D52-E52)/D52</f>
        <v>0.39215686274509803</v>
      </c>
      <c r="G52" s="47">
        <v>18</v>
      </c>
      <c r="H52" s="44">
        <v>1</v>
      </c>
      <c r="I52" s="44">
        <f t="shared" ref="I52:I57" si="7">G52/H52</f>
        <v>18</v>
      </c>
      <c r="J52" s="44">
        <v>1</v>
      </c>
      <c r="K52" s="44">
        <v>2</v>
      </c>
      <c r="L52" s="47">
        <v>1830</v>
      </c>
      <c r="M52" s="47">
        <v>352</v>
      </c>
      <c r="N52" s="42">
        <v>44011</v>
      </c>
      <c r="O52" s="39" t="s">
        <v>36</v>
      </c>
      <c r="P52" s="37"/>
      <c r="R52" s="43"/>
      <c r="S52" s="36"/>
      <c r="T52" s="36"/>
      <c r="U52" s="37"/>
      <c r="V52" s="36"/>
      <c r="W52" s="36"/>
      <c r="X52" s="36"/>
      <c r="Z52" s="36"/>
    </row>
    <row r="53" spans="1:27" s="35" customFormat="1" ht="25.35" customHeight="1">
      <c r="A53" s="38">
        <v>35</v>
      </c>
      <c r="B53" s="44" t="s">
        <v>29</v>
      </c>
      <c r="C53" s="48" t="s">
        <v>84</v>
      </c>
      <c r="D53" s="47">
        <v>27</v>
      </c>
      <c r="E53" s="44" t="s">
        <v>29</v>
      </c>
      <c r="F53" s="44" t="s">
        <v>29</v>
      </c>
      <c r="G53" s="47">
        <v>6</v>
      </c>
      <c r="H53" s="44">
        <v>2</v>
      </c>
      <c r="I53" s="44">
        <f t="shared" si="7"/>
        <v>3</v>
      </c>
      <c r="J53" s="44">
        <v>1</v>
      </c>
      <c r="K53" s="44" t="s">
        <v>29</v>
      </c>
      <c r="L53" s="47">
        <v>102039.97</v>
      </c>
      <c r="M53" s="47">
        <v>18540</v>
      </c>
      <c r="N53" s="42">
        <v>43854</v>
      </c>
      <c r="O53" s="39" t="s">
        <v>52</v>
      </c>
      <c r="P53" s="37"/>
      <c r="R53" s="43"/>
      <c r="T53" s="37"/>
      <c r="U53" s="36"/>
      <c r="V53" s="36"/>
      <c r="W53" s="36"/>
      <c r="X53" s="37"/>
      <c r="Y53" s="36"/>
      <c r="AA53" s="36"/>
    </row>
    <row r="54" spans="1:27" s="35" customFormat="1" ht="24.75" customHeight="1">
      <c r="A54" s="38">
        <v>36</v>
      </c>
      <c r="B54" s="49" t="s">
        <v>29</v>
      </c>
      <c r="C54" s="48" t="s">
        <v>91</v>
      </c>
      <c r="D54" s="47">
        <v>24</v>
      </c>
      <c r="E54" s="44" t="s">
        <v>29</v>
      </c>
      <c r="F54" s="44" t="s">
        <v>29</v>
      </c>
      <c r="G54" s="47">
        <v>4</v>
      </c>
      <c r="H54" s="44">
        <v>1</v>
      </c>
      <c r="I54" s="44">
        <f t="shared" si="7"/>
        <v>4</v>
      </c>
      <c r="J54" s="44">
        <v>1</v>
      </c>
      <c r="K54" s="44">
        <v>3</v>
      </c>
      <c r="L54" s="47">
        <v>140</v>
      </c>
      <c r="M54" s="47">
        <v>38</v>
      </c>
      <c r="N54" s="42">
        <v>43987</v>
      </c>
      <c r="O54" s="39" t="s">
        <v>36</v>
      </c>
      <c r="P54" s="37"/>
      <c r="R54" s="43"/>
      <c r="S54"/>
      <c r="T54"/>
      <c r="U54"/>
      <c r="V54"/>
      <c r="W54"/>
      <c r="X54"/>
      <c r="Z54"/>
    </row>
    <row r="55" spans="1:27" s="35" customFormat="1" ht="25.35" customHeight="1">
      <c r="A55" s="38">
        <v>37</v>
      </c>
      <c r="B55" s="51">
        <v>13</v>
      </c>
      <c r="C55" s="48" t="s">
        <v>42</v>
      </c>
      <c r="D55" s="47">
        <v>19</v>
      </c>
      <c r="E55" s="47">
        <v>322</v>
      </c>
      <c r="F55" s="56">
        <f>(D55-E55)/D55</f>
        <v>-15.947368421052632</v>
      </c>
      <c r="G55" s="47">
        <v>3</v>
      </c>
      <c r="H55" s="44">
        <v>1</v>
      </c>
      <c r="I55" s="44">
        <f t="shared" si="7"/>
        <v>3</v>
      </c>
      <c r="J55" s="44">
        <v>1</v>
      </c>
      <c r="K55" s="44">
        <v>5</v>
      </c>
      <c r="L55" s="47">
        <v>593.5</v>
      </c>
      <c r="M55" s="47">
        <v>145</v>
      </c>
      <c r="N55" s="42">
        <v>43987</v>
      </c>
      <c r="O55" s="39" t="s">
        <v>36</v>
      </c>
      <c r="P55" s="37"/>
      <c r="R55" s="43"/>
      <c r="T55" s="37"/>
      <c r="U55" s="36"/>
      <c r="V55" s="36"/>
      <c r="W55" s="36"/>
      <c r="X55" s="36"/>
      <c r="Y55" s="36"/>
      <c r="Z55" s="37"/>
    </row>
    <row r="56" spans="1:27" s="35" customFormat="1" ht="24.75" customHeight="1">
      <c r="A56" s="38">
        <v>38</v>
      </c>
      <c r="B56" s="50">
        <v>32</v>
      </c>
      <c r="C56" s="45" t="s">
        <v>67</v>
      </c>
      <c r="D56" s="47">
        <v>8.5</v>
      </c>
      <c r="E56" s="44">
        <v>26.5</v>
      </c>
      <c r="F56" s="56">
        <f>(D56-E56)/D56</f>
        <v>-2.1176470588235294</v>
      </c>
      <c r="G56" s="47">
        <v>3</v>
      </c>
      <c r="H56" s="44">
        <v>1</v>
      </c>
      <c r="I56" s="44">
        <f t="shared" si="7"/>
        <v>3</v>
      </c>
      <c r="J56" s="44">
        <v>1</v>
      </c>
      <c r="K56" s="44">
        <v>2</v>
      </c>
      <c r="L56" s="47">
        <v>35</v>
      </c>
      <c r="M56" s="47">
        <v>11</v>
      </c>
      <c r="N56" s="42">
        <v>44011</v>
      </c>
      <c r="O56" s="39" t="s">
        <v>36</v>
      </c>
      <c r="P56" s="37"/>
      <c r="R56" s="43"/>
      <c r="S56"/>
      <c r="T56"/>
      <c r="U56"/>
      <c r="V56"/>
      <c r="W56"/>
      <c r="X56"/>
      <c r="Z56"/>
    </row>
    <row r="57" spans="1:27" s="35" customFormat="1" ht="24.75" customHeight="1">
      <c r="A57" s="38">
        <v>39</v>
      </c>
      <c r="B57" s="51" t="s">
        <v>57</v>
      </c>
      <c r="C57" s="48" t="s">
        <v>79</v>
      </c>
      <c r="D57" s="47">
        <v>6.5</v>
      </c>
      <c r="E57" s="44" t="s">
        <v>29</v>
      </c>
      <c r="F57" s="44" t="s">
        <v>29</v>
      </c>
      <c r="G57" s="47">
        <v>2</v>
      </c>
      <c r="H57" s="44">
        <v>1</v>
      </c>
      <c r="I57" s="44">
        <f t="shared" si="7"/>
        <v>2</v>
      </c>
      <c r="J57" s="44">
        <v>1</v>
      </c>
      <c r="K57" s="44">
        <v>1</v>
      </c>
      <c r="L57" s="47">
        <v>6.5</v>
      </c>
      <c r="M57" s="47">
        <v>2</v>
      </c>
      <c r="N57" s="42">
        <v>44015</v>
      </c>
      <c r="O57" s="39" t="s">
        <v>36</v>
      </c>
      <c r="P57" s="37"/>
      <c r="R57" s="43"/>
      <c r="T57" s="37"/>
      <c r="U57" s="36"/>
      <c r="V57" s="36"/>
      <c r="W57" s="36"/>
      <c r="X57" s="36"/>
      <c r="Y57" s="8"/>
      <c r="Z57" s="37"/>
      <c r="AA57" s="36"/>
    </row>
    <row r="58" spans="1:27" ht="25.35" customHeight="1">
      <c r="A58" s="16"/>
      <c r="B58" s="16"/>
      <c r="C58" s="40" t="s">
        <v>92</v>
      </c>
      <c r="D58" s="18">
        <f>SUM(D47:D57)</f>
        <v>106924.74</v>
      </c>
      <c r="E58" s="41">
        <f t="shared" ref="E58:G58" si="8">SUM(E47:E57)</f>
        <v>67738.080000000016</v>
      </c>
      <c r="F58" s="61">
        <f t="shared" ref="F57:F58" si="9">(D58-E58)/D58</f>
        <v>0.36648824210374498</v>
      </c>
      <c r="G58" s="41">
        <f t="shared" si="8"/>
        <v>20093</v>
      </c>
      <c r="H58" s="18"/>
      <c r="I58" s="20"/>
      <c r="J58" s="19"/>
      <c r="K58" s="21"/>
      <c r="L58" s="22"/>
      <c r="M58" s="26"/>
      <c r="N58" s="23"/>
      <c r="O58" s="27"/>
      <c r="Q58" s="35"/>
      <c r="R58" s="35"/>
      <c r="S58" s="35"/>
      <c r="T58" s="35"/>
      <c r="U58" s="35"/>
      <c r="V58" s="35"/>
    </row>
    <row r="59" spans="1:27" ht="23.1" customHeight="1">
      <c r="X59" s="35"/>
    </row>
    <row r="60" spans="1:27" ht="17.25" customHeight="1">
      <c r="P60" s="35"/>
      <c r="Z60" s="35"/>
    </row>
    <row r="74" spans="16:18">
      <c r="R74" s="11"/>
    </row>
    <row r="77" spans="16:18">
      <c r="P77" s="11"/>
    </row>
    <row r="81" ht="12" customHeight="1"/>
  </sheetData>
  <sortState xmlns:xlrd2="http://schemas.microsoft.com/office/spreadsheetml/2017/richdata2" ref="B14:O57">
    <sortCondition descending="1" ref="D14:D57"/>
  </sortState>
  <mergeCells count="18">
    <mergeCell ref="H5:H8"/>
    <mergeCell ref="I5:I8"/>
    <mergeCell ref="O5:O8"/>
    <mergeCell ref="A5:A8"/>
    <mergeCell ref="B5:B8"/>
    <mergeCell ref="C5:C8"/>
    <mergeCell ref="F5:F8"/>
    <mergeCell ref="A9:A12"/>
    <mergeCell ref="B9:B12"/>
    <mergeCell ref="C9:C12"/>
    <mergeCell ref="F9:F12"/>
    <mergeCell ref="I9:I12"/>
    <mergeCell ref="O9:O12"/>
    <mergeCell ref="J5:J8"/>
    <mergeCell ref="K5:K8"/>
    <mergeCell ref="M5:M8"/>
    <mergeCell ref="L5:L8"/>
    <mergeCell ref="N5:N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02F31A8F31CD2D458B1820EC8E9439A8" ma:contentTypeVersion="4" ma:contentTypeDescription="Kurkite naują dokumentą." ma:contentTypeScope="" ma:versionID="0b8e69b05e37bb016ce66936420bb9f9">
  <xsd:schema xmlns:xsd="http://www.w3.org/2001/XMLSchema" xmlns:xs="http://www.w3.org/2001/XMLSchema" xmlns:p="http://schemas.microsoft.com/office/2006/metadata/properties" xmlns:ns3="2e073065-020e-4dce-99c7-95e5c43123bb" targetNamespace="http://schemas.microsoft.com/office/2006/metadata/properties" ma:root="true" ma:fieldsID="e3781e86f90e9808efb857dffe9517c8" ns3:_="">
    <xsd:import namespace="2e073065-020e-4dce-99c7-95e5c43123b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73065-020e-4dce-99c7-95e5c43123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EA2D6C-D3E2-4802-95F0-36A1F7851935}">
  <ds:schemaRefs>
    <ds:schemaRef ds:uri="2e073065-020e-4dce-99c7-95e5c43123bb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A5DD678-93FD-4FE5-86AB-1A3548741E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5202E3-D106-493F-9DF2-62E06BFD54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073065-020e-4dce-99c7-95e5c43123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Bulytė Justė</cp:lastModifiedBy>
  <cp:lastPrinted>2016-09-19T08:07:15Z</cp:lastPrinted>
  <dcterms:created xsi:type="dcterms:W3CDTF">2014-10-03T07:40:56Z</dcterms:created>
  <dcterms:modified xsi:type="dcterms:W3CDTF">2020-07-10T13:08:33Z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0x01010002F31A8F31CD2D458B1820EC8E9439A8</vt:lpwstr>
  </property>
</Properties>
</file>