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min-my.sharepoint.com/personal/juste_bulyte_eimin_lt/Documents/Darbalaukis/LKC/Savaitgalio/"/>
    </mc:Choice>
  </mc:AlternateContent>
  <xr:revisionPtr revIDLastSave="370" documentId="8_{3BFC9B50-2799-4CA4-A3A7-C6D0C9FB40D5}" xr6:coauthVersionLast="44" xr6:coauthVersionMax="45" xr10:uidLastSave="{2A606957-FD49-4D17-AF6C-256B89F39F62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E57" i="1"/>
  <c r="G57" i="1"/>
  <c r="D57" i="1"/>
  <c r="F47" i="1"/>
  <c r="E47" i="1"/>
  <c r="G47" i="1"/>
  <c r="D47" i="1"/>
  <c r="F35" i="1"/>
  <c r="E35" i="1"/>
  <c r="G35" i="1"/>
  <c r="D35" i="1"/>
  <c r="F23" i="1"/>
  <c r="E23" i="1"/>
  <c r="G23" i="1"/>
  <c r="D23" i="1"/>
  <c r="I52" i="1"/>
  <c r="I38" i="1"/>
  <c r="I29" i="1"/>
  <c r="I32" i="1"/>
  <c r="I26" i="1" l="1"/>
  <c r="I16" i="1"/>
  <c r="I43" i="1"/>
  <c r="I34" i="1"/>
  <c r="F18" i="1" l="1"/>
  <c r="F17" i="1"/>
  <c r="F21" i="1"/>
  <c r="F20" i="1"/>
  <c r="F22" i="1"/>
  <c r="F28" i="1"/>
  <c r="F33" i="1"/>
  <c r="F27" i="1"/>
  <c r="F39" i="1"/>
  <c r="F25" i="1"/>
  <c r="F31" i="1"/>
  <c r="F30" i="1"/>
  <c r="F44" i="1"/>
  <c r="F51" i="1"/>
  <c r="F40" i="1"/>
  <c r="F46" i="1"/>
  <c r="F37" i="1"/>
  <c r="F56" i="1"/>
  <c r="F45" i="1"/>
  <c r="F41" i="1"/>
  <c r="F42" i="1"/>
  <c r="F49" i="1"/>
  <c r="F50" i="1"/>
  <c r="F55" i="1"/>
  <c r="F54" i="1"/>
  <c r="F15" i="1"/>
  <c r="I51" i="1" l="1"/>
  <c r="I31" i="1" l="1"/>
  <c r="I33" i="1"/>
  <c r="I54" i="1" l="1"/>
  <c r="I55" i="1"/>
  <c r="I45" i="1"/>
  <c r="I22" i="1"/>
  <c r="I39" i="1"/>
  <c r="I28" i="1"/>
  <c r="I20" i="1" l="1"/>
  <c r="I56" i="1"/>
  <c r="I49" i="1"/>
  <c r="I42" i="1" l="1"/>
  <c r="I30" i="1" l="1"/>
  <c r="I44" i="1" l="1"/>
  <c r="I41" i="1"/>
  <c r="I46" i="1" l="1"/>
  <c r="F19" i="1"/>
  <c r="I18" i="1" l="1"/>
  <c r="I21" i="1" l="1"/>
  <c r="I37" i="1" l="1"/>
  <c r="I50" i="1"/>
  <c r="I17" i="1"/>
</calcChain>
</file>

<file path=xl/sharedStrings.xml><?xml version="1.0" encoding="utf-8"?>
<sst xmlns="http://schemas.openxmlformats.org/spreadsheetml/2006/main" count="190" uniqueCount="92">
  <si>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</si>
  <si>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</si>
  <si>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</si>
  <si>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</si>
  <si>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</si>
  <si>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</si>
  <si>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</si>
  <si>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</si>
  <si>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</si>
  <si>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</si>
  <si>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</si>
  <si>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</si>
  <si>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</si>
  <si>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</si>
  <si>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</si>
  <si>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</si>
  <si>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</si>
  <si>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</si>
  <si>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</si>
  <si>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</si>
  <si>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</si>
  <si>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</si>
  <si>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</si>
  <si>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</si>
  <si>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</si>
  <si>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</si>
  <si>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</si>
  <si>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Žiūrovų lankomumo vidurkis</t>
  </si>
  <si>
    <t>Total (10)</t>
  </si>
  <si>
    <t>-</t>
  </si>
  <si>
    <t>Garsų pasaulio įrašai</t>
  </si>
  <si>
    <t>ACME Film / SONY</t>
  </si>
  <si>
    <t>Theatrical Film Distribution / WDSMPI</t>
  </si>
  <si>
    <t>Augintiniai susivienija (Pets United)</t>
  </si>
  <si>
    <t>Travolta</t>
  </si>
  <si>
    <t>Pirmyn (Onward)</t>
  </si>
  <si>
    <t>Europos kinas</t>
  </si>
  <si>
    <t>ACME Film / WB</t>
  </si>
  <si>
    <t>Parazitas (Gisaengchung)</t>
  </si>
  <si>
    <t>Interstellar (Tarp žvaigždžių)</t>
  </si>
  <si>
    <t>Bjaurusis aš 3 (Despicable Me 3)</t>
  </si>
  <si>
    <t>Total (20)</t>
  </si>
  <si>
    <t>VLG film</t>
  </si>
  <si>
    <t>ACME Film</t>
  </si>
  <si>
    <t>N</t>
  </si>
  <si>
    <t>Kaponė (Capone)</t>
  </si>
  <si>
    <t>Viešbutis BELGRADAS (Отель «Белград»)</t>
  </si>
  <si>
    <t>Nova Lituania</t>
  </si>
  <si>
    <t>Čiobreliai (M-films)</t>
  </si>
  <si>
    <t>Ežiukas Sonic (Sonic The Hedgehog)</t>
  </si>
  <si>
    <t>Importinis jaunikis</t>
  </si>
  <si>
    <t>Bloodshot (Bloodshot)</t>
  </si>
  <si>
    <t>Vikingas Vikas (Vic the Viking)</t>
  </si>
  <si>
    <t>Theatrical Film Distribution</t>
  </si>
  <si>
    <t>Jaga. Tamsiojo miško košmaras (Яга. Кошмар тёмного леса)</t>
  </si>
  <si>
    <t>Dukine Film Distribution / Universal Pictures International</t>
  </si>
  <si>
    <t>Total (30)</t>
  </si>
  <si>
    <t>Ginklai Akimbo (Guns Akimbo)</t>
  </si>
  <si>
    <t>Džentelmenai (The Gentlemen)</t>
  </si>
  <si>
    <t>Dingęs princas (Le Prince Oublie)</t>
  </si>
  <si>
    <t>Paryžiaus undinėlė (Mermaid in Paris)</t>
  </si>
  <si>
    <t>Dukine Film Distribution / Paramount Pictures</t>
  </si>
  <si>
    <t>Mis Nepriklausoma (Misbehaviour)</t>
  </si>
  <si>
    <t>Gnomai sugrįžta (The Elfkin)</t>
  </si>
  <si>
    <t>Kelionė į Graikiją (Trip To Greece)</t>
  </si>
  <si>
    <t>Kaip prisijaukinti slibiną 3 (How to Train Your Dragon: The Hidden World)</t>
  </si>
  <si>
    <t>Atsiprašome, neradome jūsų (Sorry We Missed You)</t>
  </si>
  <si>
    <t>Tiesiog nuostabu (Thalasso)</t>
  </si>
  <si>
    <t>Olegas (Oleg)</t>
  </si>
  <si>
    <t>In Script</t>
  </si>
  <si>
    <t>July 17 - 19</t>
  </si>
  <si>
    <t>Liepos 17 - 19 d.</t>
  </si>
  <si>
    <t>Reivas (Beats)</t>
  </si>
  <si>
    <t>Best Film</t>
  </si>
  <si>
    <t>Vienas įkvėpimas (Один вдох)</t>
  </si>
  <si>
    <t>Neliečiamasis (Untouchable)</t>
  </si>
  <si>
    <t>July 24 - 26</t>
  </si>
  <si>
    <t>Liepos 24 - 26 d.</t>
  </si>
  <si>
    <t>July 24 - 26 Lithuanian top</t>
  </si>
  <si>
    <t>Liepos 24 - 26 d. Lietuvos kino teatruose rodytų filmų topas</t>
  </si>
  <si>
    <t>Arkties komanda (Arctic Dogs)</t>
  </si>
  <si>
    <t>Diunkerkas (Dunkirk)</t>
  </si>
  <si>
    <t>Alisa (Alice)</t>
  </si>
  <si>
    <t>Audros vaikas (Storm Boy)</t>
  </si>
  <si>
    <t>Forpostas (The Outpost)</t>
  </si>
  <si>
    <t>Sek paskui mane (Follow me)</t>
  </si>
  <si>
    <t>Fiksiai prieš Krabius (Фиксики против кработов)</t>
  </si>
  <si>
    <t>Užsimaskavę šnipai (Spies In Disguise)</t>
  </si>
  <si>
    <t>Ledo šalis 2 (Frozen 2)</t>
  </si>
  <si>
    <t>Proksima (Proxima)</t>
  </si>
  <si>
    <t>Balta balta diena (Hvítur, Hvítur Dagur)</t>
  </si>
  <si>
    <t>Total (38)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</si>
</sst>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43" formatCode="_-* #,##0.00_-;\-* #,##0.00_-;_-* &quot;-&quot;??_-;_-@_-"/>
    <numFmt numFmtId="164" formatCode="yyyy/mm/dd;@"/>
  </numFmts>
  <fonts count="22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43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0" fillId="0" borderId="0"/>
    <xf numFmtId="0" fontId="11" fillId="0" borderId="0"/>
    <xf numFmtId="0" fontId="2" fillId="0" borderId="0"/>
    <xf numFmtId="0" fontId="21" fillId="0" borderId="0"/>
    <xf numFmtId="0" fontId="10" fillId="0" borderId="0"/>
    <xf numFmtId="43" fontId="3" fillId="0" borderId="0" applyFill="0" applyBorder="0" applyAlignment="0" applyProtection="0"/>
    <xf numFmtId="0" fontId="20" fillId="0" borderId="0"/>
  </cellStyleXfs>
  <cellXfs count="65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6" xfId="0" applyFont="1" applyFill="1" applyBorder="1" applyAlignment="1">
      <alignment horizontal="center" wrapText="1"/>
    </xf>
    <xf numFmtId="0" fontId="17" fillId="3" borderId="8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3" fontId="19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8" fontId="11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right" vertical="center" wrapText="1"/>
    </xf>
    <xf numFmtId="3" fontId="19" fillId="0" borderId="7" xfId="0" applyNumberFormat="1" applyFont="1" applyBorder="1" applyAlignment="1">
      <alignment horizontal="center" vertical="center"/>
    </xf>
    <xf numFmtId="164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0" fontId="14" fillId="2" borderId="4" xfId="0" applyFont="1" applyFill="1" applyBorder="1" applyAlignment="1">
      <alignment horizontal="center" vertical="center" wrapText="1"/>
    </xf>
    <xf numFmtId="3" fontId="13" fillId="0" borderId="8" xfId="23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3" fontId="13" fillId="0" borderId="7" xfId="0" applyNumberFormat="1" applyFont="1" applyBorder="1" applyAlignment="1">
      <alignment horizontal="center" vertical="center"/>
    </xf>
    <xf numFmtId="10" fontId="13" fillId="0" borderId="8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center" vertical="center"/>
    </xf>
    <xf numFmtId="3" fontId="15" fillId="0" borderId="8" xfId="0" applyNumberFormat="1" applyFont="1" applyBorder="1" applyAlignment="1">
      <alignment horizontal="center" vertical="center"/>
    </xf>
    <xf numFmtId="3" fontId="13" fillId="0" borderId="7" xfId="23" applyNumberFormat="1" applyFont="1" applyBorder="1" applyAlignment="1">
      <alignment horizontal="center" vertical="center"/>
    </xf>
    <xf numFmtId="3" fontId="0" fillId="0" borderId="0" xfId="0" applyNumberFormat="1"/>
    <xf numFmtId="8" fontId="0" fillId="0" borderId="0" xfId="0" applyNumberFormat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0" borderId="8" xfId="0" applyFont="1" applyBorder="1"/>
  </cellXfs>
  <cellStyles count="28">
    <cellStyle name="Comma 2" xfId="9" xr:uid="{00000000-0005-0000-0000-000000000000}"/>
    <cellStyle name="Comma 2 2" xfId="26" xr:uid="{00000000-0005-0000-0000-000001000000}"/>
    <cellStyle name="Įprastas 2" xfId="14" xr:uid="{00000000-0005-0000-0000-000002000000}"/>
    <cellStyle name="Įprastas 2 2" xfId="20" xr:uid="{00000000-0005-0000-0000-000003000000}"/>
    <cellStyle name="Įprastas 3" xfId="15" xr:uid="{00000000-0005-0000-0000-000004000000}"/>
    <cellStyle name="Įprastas 4" xfId="24" xr:uid="{00000000-0005-0000-0000-000005000000}"/>
    <cellStyle name="Įprastas 4 2" xfId="27" xr:uid="{00000000-0005-0000-0000-000006000000}"/>
    <cellStyle name="Įprastas 5" xfId="25" xr:uid="{00000000-0005-0000-0000-000007000000}"/>
    <cellStyle name="Normal" xfId="0" builtinId="0"/>
    <cellStyle name="Normal 10" xfId="18" xr:uid="{00000000-0005-0000-0000-000009000000}"/>
    <cellStyle name="Normal 11" xfId="19" xr:uid="{00000000-0005-0000-0000-00000A000000}"/>
    <cellStyle name="Normal 12" xfId="21" xr:uid="{00000000-0005-0000-0000-00000B000000}"/>
    <cellStyle name="Normal 2" xfId="1" xr:uid="{00000000-0005-0000-0000-00000C000000}"/>
    <cellStyle name="Normal 2 2" xfId="3" xr:uid="{00000000-0005-0000-0000-00000D000000}"/>
    <cellStyle name="Normal 2 3" xfId="13" xr:uid="{00000000-0005-0000-0000-00000E000000}"/>
    <cellStyle name="Normal 2 4" xfId="23" xr:uid="{00000000-0005-0000-0000-00000F000000}"/>
    <cellStyle name="Normal 3" xfId="2" xr:uid="{00000000-0005-0000-0000-000010000000}"/>
    <cellStyle name="Normal 3 2" xfId="4" xr:uid="{00000000-0005-0000-0000-000011000000}"/>
    <cellStyle name="Normal 3 3" xfId="22" xr:uid="{00000000-0005-0000-0000-000012000000}"/>
    <cellStyle name="Normal 4" xfId="5" xr:uid="{00000000-0005-0000-0000-000013000000}"/>
    <cellStyle name="Normal 5" xfId="6" xr:uid="{00000000-0005-0000-0000-000014000000}"/>
    <cellStyle name="Normal 6" xfId="7" xr:uid="{00000000-0005-0000-0000-000015000000}"/>
    <cellStyle name="Normal 7" xfId="8" xr:uid="{00000000-0005-0000-0000-000016000000}"/>
    <cellStyle name="Normal 7 2" xfId="10" xr:uid="{00000000-0005-0000-0000-000017000000}"/>
    <cellStyle name="Normal 8" xfId="11" xr:uid="{00000000-0005-0000-0000-000018000000}"/>
    <cellStyle name="Normal 9" xfId="12" xr:uid="{00000000-0005-0000-0000-000019000000}"/>
    <cellStyle name="Normal 9 2" xfId="17" xr:uid="{00000000-0005-0000-0000-00001A000000}"/>
    <cellStyle name="Обычный_niko_all" xfId="16" xr:uid="{00000000-0005-0000-0000-00001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252502</xdr:colOff>
      <xdr:row>1</xdr:row>
      <xdr:rowOff>57600</xdr:rowOff>
    </xdr:from>
    <xdr:to>
      <xdr:col>17</xdr:col>
      <xdr:colOff>252862</xdr:colOff>
      <xdr:row>1</xdr:row>
      <xdr:rowOff>72360</xdr:rowOff>
    </xdr:to>
    <xdr:pic>
      <xdr:nvPicPr>
        <xdr:cNvPr id="2" name="Rankraštį 1">
          <a:extLst>
            <a:ext uri="{FF2B5EF4-FFF2-40B4-BE49-F238E27FC236}">
              <a16:creationId xmlns:a16="http://schemas.microsoft.com/office/drawing/2014/main" id="{864B09A0-609F-4DC8-8B3A-B0F5196EC25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740380" y="298261"/>
          <a:ext cx="9360" cy="24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0"/>
  <sheetViews>
    <sheetView tabSelected="1" zoomScale="60" zoomScaleNormal="60" workbookViewId="0">
      <selection activeCell="F57" sqref="F57"/>
    </sheetView>
  </sheetViews>
  <sheetFormatPr defaultColWidth="8.85546875" defaultRowHeight="15"/>
  <cols>
    <col min="1" max="1" width="4.140625" style="1" customWidth="1"/>
    <col min="2" max="2" width="5.85546875" style="1" customWidth="1"/>
    <col min="3" max="3" width="29.42578125" style="1" customWidth="1"/>
    <col min="4" max="4" width="13.42578125" style="1" customWidth="1"/>
    <col min="5" max="5" width="14" style="1" customWidth="1"/>
    <col min="6" max="6" width="15.42578125" style="1" customWidth="1"/>
    <col min="7" max="7" width="12.140625" style="1" bestFit="1" customWidth="1"/>
    <col min="8" max="8" width="10.85546875" style="1" customWidth="1"/>
    <col min="9" max="9" width="12" style="1" customWidth="1"/>
    <col min="10" max="10" width="10.5703125" style="1" customWidth="1"/>
    <col min="11" max="11" width="12.140625" style="1" bestFit="1" customWidth="1"/>
    <col min="12" max="12" width="13.42578125" style="1" customWidth="1"/>
    <col min="13" max="13" width="13" style="1" customWidth="1"/>
    <col min="14" max="14" width="14" style="1" customWidth="1"/>
    <col min="15" max="15" width="15.42578125" style="1" customWidth="1"/>
    <col min="16" max="16" width="8.42578125" style="1" customWidth="1"/>
    <col min="17" max="17" width="8.5703125" style="1" customWidth="1"/>
    <col min="18" max="18" width="9.7109375" style="1" bestFit="1" customWidth="1"/>
    <col min="19" max="19" width="11" style="1" customWidth="1"/>
    <col min="20" max="20" width="12.28515625" style="1" customWidth="1"/>
    <col min="21" max="21" width="9.7109375" style="1" customWidth="1"/>
    <col min="22" max="22" width="13.7109375" style="1" bestFit="1" customWidth="1"/>
    <col min="23" max="23" width="14.85546875" style="1" customWidth="1"/>
    <col min="24" max="24" width="10" style="1" customWidth="1"/>
    <col min="25" max="25" width="13.7109375" style="1" customWidth="1"/>
    <col min="26" max="16384" width="8.85546875" style="1"/>
  </cols>
  <sheetData>
    <row r="1" spans="1:25" ht="19.5" customHeight="1">
      <c r="E1" s="2" t="s">
        <v>78</v>
      </c>
      <c r="F1" s="2"/>
      <c r="G1" s="2"/>
      <c r="H1" s="2"/>
      <c r="I1" s="2"/>
    </row>
    <row r="2" spans="1:25" ht="19.5" customHeight="1">
      <c r="E2" s="2" t="s">
        <v>79</v>
      </c>
      <c r="F2" s="2"/>
      <c r="G2" s="2"/>
      <c r="H2" s="2"/>
      <c r="I2" s="2"/>
      <c r="J2" s="2"/>
      <c r="K2" s="2"/>
    </row>
    <row r="4" spans="1:25" ht="15.75" customHeight="1" thickBot="1"/>
    <row r="5" spans="1:25" ht="15" customHeight="1">
      <c r="A5" s="61"/>
      <c r="B5" s="61"/>
      <c r="C5" s="58" t="s">
        <v>0</v>
      </c>
      <c r="D5" s="3"/>
      <c r="E5" s="3"/>
      <c r="F5" s="58" t="s">
        <v>3</v>
      </c>
      <c r="G5" s="3"/>
      <c r="H5" s="58" t="s">
        <v>5</v>
      </c>
      <c r="I5" s="58" t="s">
        <v>6</v>
      </c>
      <c r="J5" s="58" t="s">
        <v>7</v>
      </c>
      <c r="K5" s="58" t="s">
        <v>8</v>
      </c>
      <c r="L5" s="58" t="s">
        <v>10</v>
      </c>
      <c r="M5" s="58" t="s">
        <v>9</v>
      </c>
      <c r="N5" s="58" t="s">
        <v>11</v>
      </c>
      <c r="O5" s="58" t="s">
        <v>12</v>
      </c>
    </row>
    <row r="6" spans="1:25">
      <c r="A6" s="62"/>
      <c r="B6" s="62"/>
      <c r="C6" s="59"/>
      <c r="D6" s="4" t="s">
        <v>76</v>
      </c>
      <c r="E6" s="4" t="s">
        <v>70</v>
      </c>
      <c r="F6" s="59"/>
      <c r="G6" s="4" t="s">
        <v>76</v>
      </c>
      <c r="H6" s="59"/>
      <c r="I6" s="59"/>
      <c r="J6" s="59"/>
      <c r="K6" s="59"/>
      <c r="L6" s="59"/>
      <c r="M6" s="59"/>
      <c r="N6" s="59"/>
      <c r="O6" s="59"/>
    </row>
    <row r="7" spans="1:25">
      <c r="A7" s="62"/>
      <c r="B7" s="62"/>
      <c r="C7" s="59"/>
      <c r="D7" s="4" t="s">
        <v>1</v>
      </c>
      <c r="E7" s="4" t="s">
        <v>1</v>
      </c>
      <c r="F7" s="59"/>
      <c r="G7" s="4" t="s">
        <v>4</v>
      </c>
      <c r="H7" s="59"/>
      <c r="I7" s="59"/>
      <c r="J7" s="59"/>
      <c r="K7" s="59"/>
      <c r="L7" s="59"/>
      <c r="M7" s="59"/>
      <c r="N7" s="59"/>
      <c r="O7" s="59"/>
    </row>
    <row r="8" spans="1:25" ht="18" customHeight="1" thickBot="1">
      <c r="A8" s="63"/>
      <c r="B8" s="63"/>
      <c r="C8" s="60"/>
      <c r="D8" s="5" t="s">
        <v>2</v>
      </c>
      <c r="E8" s="5" t="s">
        <v>2</v>
      </c>
      <c r="F8" s="60"/>
      <c r="G8" s="6"/>
      <c r="H8" s="60"/>
      <c r="I8" s="60"/>
      <c r="J8" s="60"/>
      <c r="K8" s="60"/>
      <c r="L8" s="60"/>
      <c r="M8" s="60"/>
      <c r="N8" s="60"/>
      <c r="O8" s="60"/>
      <c r="Q8" s="8"/>
    </row>
    <row r="9" spans="1:25" ht="15" customHeight="1">
      <c r="A9" s="61"/>
      <c r="B9" s="61"/>
      <c r="C9" s="58" t="s">
        <v>13</v>
      </c>
      <c r="D9" s="29"/>
      <c r="E9" s="29"/>
      <c r="F9" s="58" t="s">
        <v>15</v>
      </c>
      <c r="G9" s="29"/>
      <c r="H9" s="9" t="s">
        <v>18</v>
      </c>
      <c r="I9" s="58" t="s">
        <v>27</v>
      </c>
      <c r="J9" s="3" t="s">
        <v>19</v>
      </c>
      <c r="K9" s="3" t="s">
        <v>20</v>
      </c>
      <c r="L9" s="10" t="s">
        <v>22</v>
      </c>
      <c r="M9" s="3" t="s">
        <v>23</v>
      </c>
      <c r="N9" s="3" t="s">
        <v>24</v>
      </c>
      <c r="O9" s="58" t="s">
        <v>26</v>
      </c>
      <c r="Q9" s="8"/>
    </row>
    <row r="10" spans="1:25">
      <c r="A10" s="62"/>
      <c r="B10" s="62"/>
      <c r="C10" s="59"/>
      <c r="D10" s="45" t="s">
        <v>77</v>
      </c>
      <c r="E10" s="57" t="s">
        <v>71</v>
      </c>
      <c r="F10" s="59"/>
      <c r="G10" s="57" t="s">
        <v>77</v>
      </c>
      <c r="H10" s="4" t="s">
        <v>17</v>
      </c>
      <c r="I10" s="59"/>
      <c r="J10" s="4" t="s">
        <v>17</v>
      </c>
      <c r="K10" s="4" t="s">
        <v>21</v>
      </c>
      <c r="L10" s="12" t="s">
        <v>14</v>
      </c>
      <c r="M10" s="4" t="s">
        <v>16</v>
      </c>
      <c r="N10" s="4" t="s">
        <v>25</v>
      </c>
      <c r="O10" s="59"/>
      <c r="Q10" s="8"/>
    </row>
    <row r="11" spans="1:25">
      <c r="A11" s="62"/>
      <c r="B11" s="62"/>
      <c r="C11" s="59"/>
      <c r="D11" s="30" t="s">
        <v>14</v>
      </c>
      <c r="E11" s="4" t="s">
        <v>14</v>
      </c>
      <c r="F11" s="59"/>
      <c r="G11" s="30" t="s">
        <v>16</v>
      </c>
      <c r="H11" s="6"/>
      <c r="I11" s="59"/>
      <c r="J11" s="6"/>
      <c r="K11" s="6"/>
      <c r="L11" s="12" t="s">
        <v>2</v>
      </c>
      <c r="M11" s="4" t="s">
        <v>17</v>
      </c>
      <c r="N11" s="6"/>
      <c r="O11" s="59"/>
      <c r="Q11" s="11"/>
      <c r="S11" s="11"/>
      <c r="T11" s="7"/>
    </row>
    <row r="12" spans="1:25" ht="15.6" customHeight="1" thickBot="1">
      <c r="A12" s="62"/>
      <c r="B12" s="63"/>
      <c r="C12" s="60"/>
      <c r="D12" s="31"/>
      <c r="E12" s="5" t="s">
        <v>2</v>
      </c>
      <c r="F12" s="60"/>
      <c r="G12" s="31" t="s">
        <v>17</v>
      </c>
      <c r="H12" s="32"/>
      <c r="I12" s="60"/>
      <c r="J12" s="32"/>
      <c r="K12" s="32"/>
      <c r="L12" s="32"/>
      <c r="M12" s="32"/>
      <c r="N12" s="32"/>
      <c r="O12" s="60"/>
      <c r="Q12" s="36"/>
      <c r="R12" s="34"/>
      <c r="S12" s="36"/>
      <c r="T12" s="35"/>
      <c r="U12" s="35"/>
      <c r="V12" s="8"/>
      <c r="W12" s="33"/>
      <c r="Y12" s="35"/>
    </row>
    <row r="13" spans="1:25" s="34" customFormat="1" ht="25.35" customHeight="1">
      <c r="A13" s="37">
        <v>1</v>
      </c>
      <c r="B13" s="37" t="s">
        <v>44</v>
      </c>
      <c r="C13" s="44" t="s">
        <v>85</v>
      </c>
      <c r="D13" s="46">
        <v>11272</v>
      </c>
      <c r="E13" s="43" t="s">
        <v>29</v>
      </c>
      <c r="F13" s="43" t="s">
        <v>29</v>
      </c>
      <c r="G13" s="46">
        <v>1858</v>
      </c>
      <c r="H13" s="43" t="s">
        <v>29</v>
      </c>
      <c r="I13" s="43" t="s">
        <v>29</v>
      </c>
      <c r="J13" s="43">
        <v>15</v>
      </c>
      <c r="K13" s="43">
        <v>1</v>
      </c>
      <c r="L13" s="46">
        <v>11272</v>
      </c>
      <c r="M13" s="46">
        <v>1858</v>
      </c>
      <c r="N13" s="41">
        <v>44036</v>
      </c>
      <c r="O13" s="38" t="s">
        <v>30</v>
      </c>
      <c r="Q13" s="42"/>
      <c r="S13" s="36"/>
      <c r="T13" s="35"/>
      <c r="U13" s="35"/>
      <c r="V13" s="36"/>
      <c r="W13" s="35"/>
      <c r="X13" s="35"/>
      <c r="Y13" s="35"/>
    </row>
    <row r="14" spans="1:25" s="34" customFormat="1" ht="25.35" customHeight="1">
      <c r="A14" s="37">
        <v>2</v>
      </c>
      <c r="B14" s="37" t="s">
        <v>44</v>
      </c>
      <c r="C14" s="44" t="s">
        <v>84</v>
      </c>
      <c r="D14" s="46">
        <v>9773</v>
      </c>
      <c r="E14" s="43" t="s">
        <v>29</v>
      </c>
      <c r="F14" s="43" t="s">
        <v>29</v>
      </c>
      <c r="G14" s="46">
        <v>1435</v>
      </c>
      <c r="H14" s="43" t="s">
        <v>29</v>
      </c>
      <c r="I14" s="43" t="s">
        <v>29</v>
      </c>
      <c r="J14" s="43">
        <v>13</v>
      </c>
      <c r="K14" s="43">
        <v>1</v>
      </c>
      <c r="L14" s="46">
        <v>9773</v>
      </c>
      <c r="M14" s="46">
        <v>1435</v>
      </c>
      <c r="N14" s="41">
        <v>44036</v>
      </c>
      <c r="O14" s="38" t="s">
        <v>30</v>
      </c>
      <c r="Q14" s="42"/>
      <c r="S14" s="36"/>
      <c r="T14" s="35"/>
      <c r="U14" s="35"/>
      <c r="V14" s="36"/>
      <c r="W14" s="35"/>
      <c r="X14" s="35"/>
      <c r="Y14" s="35"/>
    </row>
    <row r="15" spans="1:25" s="34" customFormat="1" ht="25.35" customHeight="1">
      <c r="A15" s="37">
        <v>3</v>
      </c>
      <c r="B15" s="37">
        <v>1</v>
      </c>
      <c r="C15" s="44" t="s">
        <v>63</v>
      </c>
      <c r="D15" s="46">
        <v>7379</v>
      </c>
      <c r="E15" s="43">
        <v>4953</v>
      </c>
      <c r="F15" s="49">
        <f>(D15-E15)/E15</f>
        <v>0.48980415909549768</v>
      </c>
      <c r="G15" s="46">
        <v>1577</v>
      </c>
      <c r="H15" s="43" t="s">
        <v>29</v>
      </c>
      <c r="I15" s="43" t="s">
        <v>29</v>
      </c>
      <c r="J15" s="43">
        <v>15</v>
      </c>
      <c r="K15" s="43">
        <v>2</v>
      </c>
      <c r="L15" s="46">
        <v>22621</v>
      </c>
      <c r="M15" s="46">
        <v>5297</v>
      </c>
      <c r="N15" s="41">
        <v>44029</v>
      </c>
      <c r="O15" s="38" t="s">
        <v>30</v>
      </c>
      <c r="Q15" s="42"/>
      <c r="S15" s="36"/>
      <c r="T15" s="35"/>
      <c r="U15" s="35"/>
      <c r="V15" s="36"/>
      <c r="W15" s="35"/>
      <c r="X15" s="35"/>
      <c r="Y15" s="35"/>
    </row>
    <row r="16" spans="1:25" s="34" customFormat="1" ht="25.35" customHeight="1">
      <c r="A16" s="37">
        <v>4</v>
      </c>
      <c r="B16" s="37" t="s">
        <v>44</v>
      </c>
      <c r="C16" s="44" t="s">
        <v>83</v>
      </c>
      <c r="D16" s="46">
        <v>6382.95</v>
      </c>
      <c r="E16" s="43" t="s">
        <v>29</v>
      </c>
      <c r="F16" s="43" t="s">
        <v>29</v>
      </c>
      <c r="G16" s="46">
        <v>1271</v>
      </c>
      <c r="H16" s="43">
        <v>78</v>
      </c>
      <c r="I16" s="43">
        <f>G16/H16</f>
        <v>16.294871794871796</v>
      </c>
      <c r="J16" s="43">
        <v>15</v>
      </c>
      <c r="K16" s="43">
        <v>1</v>
      </c>
      <c r="L16" s="46">
        <v>6382.95</v>
      </c>
      <c r="M16" s="46">
        <v>1271</v>
      </c>
      <c r="N16" s="41">
        <v>44036</v>
      </c>
      <c r="O16" s="38" t="s">
        <v>73</v>
      </c>
      <c r="Q16" s="42"/>
      <c r="S16" s="36"/>
      <c r="T16" s="35"/>
      <c r="U16" s="35"/>
      <c r="V16" s="36"/>
      <c r="W16" s="35"/>
      <c r="X16" s="35"/>
      <c r="Y16" s="35"/>
    </row>
    <row r="17" spans="1:26" s="34" customFormat="1" ht="25.35" customHeight="1">
      <c r="A17" s="37">
        <v>5</v>
      </c>
      <c r="B17" s="37">
        <v>4</v>
      </c>
      <c r="C17" s="44" t="s">
        <v>35</v>
      </c>
      <c r="D17" s="46">
        <v>4864.74</v>
      </c>
      <c r="E17" s="43">
        <v>2933.76</v>
      </c>
      <c r="F17" s="49">
        <f>(D17-E17)/E17</f>
        <v>0.65819289921465951</v>
      </c>
      <c r="G17" s="46">
        <v>1018</v>
      </c>
      <c r="H17" s="43">
        <v>50</v>
      </c>
      <c r="I17" s="43">
        <f>G17/H17</f>
        <v>20.36</v>
      </c>
      <c r="J17" s="43">
        <v>10</v>
      </c>
      <c r="K17" s="43" t="s">
        <v>29</v>
      </c>
      <c r="L17" s="46">
        <v>114692</v>
      </c>
      <c r="M17" s="46">
        <v>23270</v>
      </c>
      <c r="N17" s="41">
        <v>43896</v>
      </c>
      <c r="O17" s="38" t="s">
        <v>32</v>
      </c>
      <c r="Q17" s="42"/>
      <c r="S17" s="36"/>
      <c r="T17" s="35"/>
      <c r="U17" s="35"/>
      <c r="V17" s="36"/>
      <c r="W17" s="35"/>
      <c r="X17" s="35"/>
      <c r="Y17" s="35"/>
    </row>
    <row r="18" spans="1:26" s="34" customFormat="1" ht="25.35" customHeight="1">
      <c r="A18" s="37">
        <v>6</v>
      </c>
      <c r="B18" s="37">
        <v>3</v>
      </c>
      <c r="C18" s="44" t="s">
        <v>49</v>
      </c>
      <c r="D18" s="46">
        <v>3676.04</v>
      </c>
      <c r="E18" s="43">
        <v>3004.46</v>
      </c>
      <c r="F18" s="49">
        <f>(D18-E18)/E18</f>
        <v>0.22352768883593055</v>
      </c>
      <c r="G18" s="46">
        <v>754</v>
      </c>
      <c r="H18" s="43">
        <v>41</v>
      </c>
      <c r="I18" s="43">
        <f>G18/H18</f>
        <v>18.390243902439025</v>
      </c>
      <c r="J18" s="43">
        <v>9</v>
      </c>
      <c r="K18" s="43">
        <v>5</v>
      </c>
      <c r="L18" s="46">
        <v>69100</v>
      </c>
      <c r="M18" s="46">
        <v>14341</v>
      </c>
      <c r="N18" s="41">
        <v>44008</v>
      </c>
      <c r="O18" s="38" t="s">
        <v>61</v>
      </c>
      <c r="Q18" s="42"/>
      <c r="S18" s="36"/>
      <c r="T18" s="35"/>
      <c r="U18" s="35"/>
      <c r="V18" s="36"/>
      <c r="W18" s="35"/>
      <c r="X18" s="35"/>
      <c r="Y18" s="35"/>
    </row>
    <row r="19" spans="1:26" s="34" customFormat="1" ht="25.35" customHeight="1">
      <c r="A19" s="37">
        <v>7</v>
      </c>
      <c r="B19" s="37">
        <v>2</v>
      </c>
      <c r="C19" s="44" t="s">
        <v>45</v>
      </c>
      <c r="D19" s="46">
        <v>2399</v>
      </c>
      <c r="E19" s="43">
        <v>3149</v>
      </c>
      <c r="F19" s="49">
        <f>(D19-E19)/E19</f>
        <v>-0.23817084788821849</v>
      </c>
      <c r="G19" s="46">
        <v>359</v>
      </c>
      <c r="H19" s="43" t="s">
        <v>29</v>
      </c>
      <c r="I19" s="43" t="s">
        <v>29</v>
      </c>
      <c r="J19" s="43">
        <v>8</v>
      </c>
      <c r="K19" s="43">
        <v>5</v>
      </c>
      <c r="L19" s="46">
        <v>55342</v>
      </c>
      <c r="M19" s="46">
        <v>8890</v>
      </c>
      <c r="N19" s="41">
        <v>44008</v>
      </c>
      <c r="O19" s="38" t="s">
        <v>30</v>
      </c>
      <c r="Q19" s="42"/>
      <c r="S19" s="36"/>
      <c r="T19" s="35"/>
      <c r="U19" s="35"/>
      <c r="V19" s="36"/>
      <c r="W19" s="35"/>
      <c r="X19" s="35"/>
      <c r="Y19" s="35"/>
    </row>
    <row r="20" spans="1:26" s="34" customFormat="1" ht="25.35" customHeight="1">
      <c r="A20" s="37">
        <v>8</v>
      </c>
      <c r="B20" s="51">
        <v>6</v>
      </c>
      <c r="C20" s="44" t="s">
        <v>59</v>
      </c>
      <c r="D20" s="46">
        <v>2313.9299999999998</v>
      </c>
      <c r="E20" s="43">
        <v>2382.61</v>
      </c>
      <c r="F20" s="49">
        <f>(D20-E20)/E20</f>
        <v>-2.8825531664855047E-2</v>
      </c>
      <c r="G20" s="46">
        <v>469</v>
      </c>
      <c r="H20" s="43">
        <v>38</v>
      </c>
      <c r="I20" s="43">
        <f>G20/H20</f>
        <v>12.342105263157896</v>
      </c>
      <c r="J20" s="43">
        <v>11</v>
      </c>
      <c r="K20" s="43">
        <v>3</v>
      </c>
      <c r="L20" s="46">
        <v>22785.08</v>
      </c>
      <c r="M20" s="46">
        <v>4827</v>
      </c>
      <c r="N20" s="41">
        <v>44022</v>
      </c>
      <c r="O20" s="38" t="s">
        <v>43</v>
      </c>
      <c r="Q20" s="42"/>
      <c r="S20" s="36"/>
      <c r="T20" s="35"/>
      <c r="U20" s="35"/>
      <c r="V20" s="36"/>
      <c r="W20" s="35"/>
      <c r="X20" s="35"/>
      <c r="Y20" s="35"/>
    </row>
    <row r="21" spans="1:26" s="34" customFormat="1" ht="25.35" customHeight="1">
      <c r="A21" s="37">
        <v>9</v>
      </c>
      <c r="B21" s="37">
        <v>5</v>
      </c>
      <c r="C21" s="44" t="s">
        <v>47</v>
      </c>
      <c r="D21" s="46">
        <v>2040.9</v>
      </c>
      <c r="E21" s="43">
        <v>2407.88</v>
      </c>
      <c r="F21" s="49">
        <f>(D21-E21)/E21</f>
        <v>-0.15240792730534744</v>
      </c>
      <c r="G21" s="46">
        <v>354</v>
      </c>
      <c r="H21" s="43">
        <v>32</v>
      </c>
      <c r="I21" s="43">
        <f>G21/H21</f>
        <v>11.0625</v>
      </c>
      <c r="J21" s="43">
        <v>8</v>
      </c>
      <c r="K21" s="43">
        <v>5</v>
      </c>
      <c r="L21" s="46">
        <v>53289.33</v>
      </c>
      <c r="M21" s="46">
        <v>9737</v>
      </c>
      <c r="N21" s="41">
        <v>44008</v>
      </c>
      <c r="O21" s="38" t="s">
        <v>48</v>
      </c>
      <c r="Q21" s="42"/>
      <c r="S21" s="36"/>
      <c r="T21" s="35"/>
      <c r="U21" s="35"/>
      <c r="V21" s="36"/>
      <c r="W21" s="35"/>
      <c r="X21" s="35"/>
      <c r="Y21" s="35"/>
    </row>
    <row r="22" spans="1:26" s="34" customFormat="1" ht="25.35" customHeight="1">
      <c r="A22" s="37">
        <v>10</v>
      </c>
      <c r="B22" s="37">
        <v>7</v>
      </c>
      <c r="C22" s="44" t="s">
        <v>62</v>
      </c>
      <c r="D22" s="46">
        <v>1830.34</v>
      </c>
      <c r="E22" s="43">
        <v>2040.1</v>
      </c>
      <c r="F22" s="49">
        <f>(D22-E22)/E22</f>
        <v>-0.1028184892897407</v>
      </c>
      <c r="G22" s="46">
        <v>308</v>
      </c>
      <c r="H22" s="43">
        <v>40</v>
      </c>
      <c r="I22" s="43">
        <f>G22/H22</f>
        <v>7.7</v>
      </c>
      <c r="J22" s="43">
        <v>14</v>
      </c>
      <c r="K22" s="43">
        <v>2</v>
      </c>
      <c r="L22" s="46">
        <v>9706.44</v>
      </c>
      <c r="M22" s="46">
        <v>1643</v>
      </c>
      <c r="N22" s="41">
        <v>44029</v>
      </c>
      <c r="O22" s="38" t="s">
        <v>43</v>
      </c>
      <c r="Q22" s="42"/>
      <c r="S22" s="36"/>
      <c r="T22" s="35"/>
      <c r="U22" s="35"/>
      <c r="V22" s="36"/>
      <c r="W22" s="35"/>
      <c r="X22" s="35"/>
      <c r="Y22" s="35"/>
    </row>
    <row r="23" spans="1:26" s="34" customFormat="1" ht="25.35" customHeight="1">
      <c r="A23" s="16"/>
      <c r="B23" s="16"/>
      <c r="C23" s="39" t="s">
        <v>28</v>
      </c>
      <c r="D23" s="40">
        <f>SUM(D13:D22)</f>
        <v>51931.899999999994</v>
      </c>
      <c r="E23" s="40">
        <f t="shared" ref="E23:G23" si="0">SUM(E13:E22)</f>
        <v>20870.810000000001</v>
      </c>
      <c r="F23" s="52">
        <f>(D23-E23)/E23</f>
        <v>1.4882551276160336</v>
      </c>
      <c r="G23" s="40">
        <f t="shared" si="0"/>
        <v>9403</v>
      </c>
      <c r="H23" s="40"/>
      <c r="I23" s="19"/>
      <c r="J23" s="18"/>
      <c r="K23" s="20"/>
      <c r="L23" s="21"/>
      <c r="M23" s="25"/>
      <c r="N23" s="22"/>
      <c r="O23" s="26"/>
    </row>
    <row r="24" spans="1:26" s="34" customFormat="1" ht="14.1" customHeight="1">
      <c r="A24" s="14"/>
      <c r="B24" s="23"/>
      <c r="C24" s="15"/>
      <c r="D24" s="24"/>
      <c r="E24" s="24"/>
      <c r="F24" s="27"/>
      <c r="G24" s="24"/>
      <c r="H24" s="24"/>
      <c r="I24" s="24"/>
      <c r="J24" s="24"/>
      <c r="K24" s="24"/>
      <c r="L24" s="24"/>
      <c r="M24" s="24"/>
      <c r="N24" s="28"/>
      <c r="O24" s="13"/>
    </row>
    <row r="25" spans="1:26" s="34" customFormat="1" ht="25.35" customHeight="1">
      <c r="A25" s="37">
        <v>11</v>
      </c>
      <c r="B25" s="37">
        <v>12</v>
      </c>
      <c r="C25" s="44" t="s">
        <v>46</v>
      </c>
      <c r="D25" s="46">
        <v>1559</v>
      </c>
      <c r="E25" s="43">
        <v>1252</v>
      </c>
      <c r="F25" s="49">
        <f>(D25-E25)/E25</f>
        <v>0.24520766773162939</v>
      </c>
      <c r="G25" s="46">
        <v>242</v>
      </c>
      <c r="H25" s="43" t="s">
        <v>29</v>
      </c>
      <c r="I25" s="43" t="s">
        <v>29</v>
      </c>
      <c r="J25" s="43">
        <v>2</v>
      </c>
      <c r="K25" s="43">
        <v>5</v>
      </c>
      <c r="L25" s="46">
        <v>21826</v>
      </c>
      <c r="M25" s="46">
        <v>3937</v>
      </c>
      <c r="N25" s="41">
        <v>44008</v>
      </c>
      <c r="O25" s="38" t="s">
        <v>30</v>
      </c>
      <c r="Q25" s="42"/>
      <c r="S25" s="36"/>
      <c r="T25" s="35"/>
      <c r="U25" s="35"/>
      <c r="V25" s="36"/>
      <c r="W25" s="35"/>
      <c r="X25" s="35"/>
      <c r="Y25" s="35"/>
      <c r="Z25" s="35"/>
    </row>
    <row r="26" spans="1:26" s="34" customFormat="1" ht="25.35" customHeight="1">
      <c r="A26" s="37">
        <v>12</v>
      </c>
      <c r="B26" s="37" t="s">
        <v>44</v>
      </c>
      <c r="C26" s="44" t="s">
        <v>82</v>
      </c>
      <c r="D26" s="46">
        <v>1426.6</v>
      </c>
      <c r="E26" s="43" t="s">
        <v>29</v>
      </c>
      <c r="F26" s="43" t="s">
        <v>29</v>
      </c>
      <c r="G26" s="46">
        <v>247</v>
      </c>
      <c r="H26" s="43">
        <v>42</v>
      </c>
      <c r="I26" s="43">
        <f>G26/H26</f>
        <v>5.8809523809523814</v>
      </c>
      <c r="J26" s="43">
        <v>14</v>
      </c>
      <c r="K26" s="43">
        <v>1</v>
      </c>
      <c r="L26" s="46">
        <v>1426.6</v>
      </c>
      <c r="M26" s="46">
        <v>247</v>
      </c>
      <c r="N26" s="41">
        <v>44036</v>
      </c>
      <c r="O26" s="38" t="s">
        <v>73</v>
      </c>
      <c r="Q26" s="42"/>
      <c r="S26" s="36"/>
      <c r="T26" s="35"/>
      <c r="U26" s="35"/>
      <c r="V26" s="36"/>
      <c r="W26" s="35"/>
      <c r="X26" s="35"/>
      <c r="Y26" s="35"/>
      <c r="Z26" s="35"/>
    </row>
    <row r="27" spans="1:26" s="34" customFormat="1" ht="25.35" customHeight="1">
      <c r="A27" s="37">
        <v>13</v>
      </c>
      <c r="B27" s="50">
        <v>10</v>
      </c>
      <c r="C27" s="44" t="s">
        <v>54</v>
      </c>
      <c r="D27" s="46">
        <v>1124</v>
      </c>
      <c r="E27" s="43">
        <v>1427</v>
      </c>
      <c r="F27" s="49">
        <f>(D27-E27)/E27</f>
        <v>-0.21233356692361599</v>
      </c>
      <c r="G27" s="46">
        <v>181</v>
      </c>
      <c r="H27" s="43" t="s">
        <v>29</v>
      </c>
      <c r="I27" s="43" t="s">
        <v>29</v>
      </c>
      <c r="J27" s="43">
        <v>5</v>
      </c>
      <c r="K27" s="43">
        <v>4</v>
      </c>
      <c r="L27" s="46">
        <v>23615</v>
      </c>
      <c r="M27" s="46">
        <v>4011</v>
      </c>
      <c r="N27" s="41">
        <v>44015</v>
      </c>
      <c r="O27" s="38" t="s">
        <v>30</v>
      </c>
      <c r="Q27" s="42"/>
      <c r="S27" s="36"/>
      <c r="T27" s="35"/>
      <c r="U27" s="35"/>
      <c r="V27" s="36"/>
      <c r="W27" s="35"/>
      <c r="X27" s="35"/>
      <c r="Y27" s="35"/>
      <c r="Z27" s="35"/>
    </row>
    <row r="28" spans="1:26" s="34" customFormat="1" ht="25.35" customHeight="1">
      <c r="A28" s="37">
        <v>14</v>
      </c>
      <c r="B28" s="50">
        <v>8</v>
      </c>
      <c r="C28" s="44" t="s">
        <v>68</v>
      </c>
      <c r="D28" s="46">
        <v>946.7</v>
      </c>
      <c r="E28" s="43">
        <v>1842.39</v>
      </c>
      <c r="F28" s="49">
        <f>(D28-E28)/E28</f>
        <v>-0.48615656837043186</v>
      </c>
      <c r="G28" s="46">
        <v>183</v>
      </c>
      <c r="H28" s="43">
        <v>23</v>
      </c>
      <c r="I28" s="43">
        <f>G28/H28</f>
        <v>7.9565217391304346</v>
      </c>
      <c r="J28" s="43">
        <v>12</v>
      </c>
      <c r="K28" s="43">
        <v>2</v>
      </c>
      <c r="L28" s="46">
        <v>5140.07</v>
      </c>
      <c r="M28" s="46">
        <v>1206</v>
      </c>
      <c r="N28" s="41">
        <v>44029</v>
      </c>
      <c r="O28" s="38" t="s">
        <v>69</v>
      </c>
      <c r="Q28" s="42"/>
      <c r="S28" s="36"/>
      <c r="T28" s="35"/>
      <c r="U28" s="35"/>
      <c r="V28" s="36"/>
      <c r="W28" s="35"/>
      <c r="X28" s="35"/>
      <c r="Y28" s="35"/>
      <c r="Z28" s="35"/>
    </row>
    <row r="29" spans="1:26" s="34" customFormat="1" ht="25.35" customHeight="1">
      <c r="A29" s="37">
        <v>15</v>
      </c>
      <c r="B29" s="43" t="s">
        <v>29</v>
      </c>
      <c r="C29" s="44" t="s">
        <v>87</v>
      </c>
      <c r="D29" s="46">
        <v>898.31</v>
      </c>
      <c r="E29" s="43" t="s">
        <v>29</v>
      </c>
      <c r="F29" s="43" t="s">
        <v>29</v>
      </c>
      <c r="G29" s="46">
        <v>170</v>
      </c>
      <c r="H29" s="43">
        <v>15</v>
      </c>
      <c r="I29" s="43">
        <f>G29/H29</f>
        <v>11.333333333333334</v>
      </c>
      <c r="J29" s="43">
        <v>7</v>
      </c>
      <c r="K29" s="43" t="s">
        <v>29</v>
      </c>
      <c r="L29" s="46">
        <v>244754</v>
      </c>
      <c r="M29" s="46">
        <v>50750</v>
      </c>
      <c r="N29" s="41">
        <v>43840</v>
      </c>
      <c r="O29" s="38" t="s">
        <v>32</v>
      </c>
      <c r="Q29" s="42"/>
      <c r="R29" s="33"/>
      <c r="S29" s="36"/>
      <c r="T29" s="35"/>
      <c r="U29" s="35"/>
      <c r="V29" s="36"/>
      <c r="W29" s="35"/>
      <c r="X29" s="35"/>
      <c r="Y29" s="35"/>
      <c r="Z29" s="35"/>
    </row>
    <row r="30" spans="1:26" s="34" customFormat="1" ht="24.75" customHeight="1">
      <c r="A30" s="37">
        <v>16</v>
      </c>
      <c r="B30" s="37">
        <v>14</v>
      </c>
      <c r="C30" s="44" t="s">
        <v>52</v>
      </c>
      <c r="D30" s="54">
        <v>650.49</v>
      </c>
      <c r="E30" s="48">
        <v>755.57</v>
      </c>
      <c r="F30" s="49">
        <f>(D30-E30)/E30</f>
        <v>-0.13907381182418577</v>
      </c>
      <c r="G30" s="46">
        <v>148</v>
      </c>
      <c r="H30" s="43">
        <v>20</v>
      </c>
      <c r="I30" s="43">
        <f>G30/H30</f>
        <v>7.4</v>
      </c>
      <c r="J30" s="43">
        <v>5</v>
      </c>
      <c r="K30" s="43">
        <v>4</v>
      </c>
      <c r="L30" s="46">
        <v>23223.95</v>
      </c>
      <c r="M30" s="46">
        <v>5411</v>
      </c>
      <c r="N30" s="41">
        <v>44015</v>
      </c>
      <c r="O30" s="38" t="s">
        <v>42</v>
      </c>
      <c r="Q30" s="42"/>
      <c r="R30" s="33"/>
      <c r="S30" s="36"/>
      <c r="T30" s="35"/>
      <c r="U30" s="35"/>
      <c r="V30" s="36"/>
      <c r="W30" s="35"/>
      <c r="X30" s="35"/>
      <c r="Y30" s="35"/>
    </row>
    <row r="31" spans="1:26" s="34" customFormat="1" ht="25.35" customHeight="1">
      <c r="A31" s="37">
        <v>17</v>
      </c>
      <c r="B31" s="53">
        <v>13</v>
      </c>
      <c r="C31" s="44" t="s">
        <v>74</v>
      </c>
      <c r="D31" s="54">
        <v>574.08000000000004</v>
      </c>
      <c r="E31" s="48">
        <v>1000.38</v>
      </c>
      <c r="F31" s="49">
        <f>(D31-E31)/E31</f>
        <v>-0.42613806753433692</v>
      </c>
      <c r="G31" s="46">
        <v>85</v>
      </c>
      <c r="H31" s="43">
        <v>9</v>
      </c>
      <c r="I31" s="43">
        <f>G31/H31</f>
        <v>9.4444444444444446</v>
      </c>
      <c r="J31" s="43">
        <v>4</v>
      </c>
      <c r="K31" s="43">
        <v>3</v>
      </c>
      <c r="L31" s="46">
        <v>7652.22</v>
      </c>
      <c r="M31" s="46">
        <v>1284</v>
      </c>
      <c r="N31" s="41">
        <v>44022</v>
      </c>
      <c r="O31" s="38" t="s">
        <v>73</v>
      </c>
      <c r="Q31" s="42"/>
      <c r="R31" s="33"/>
      <c r="S31" s="36"/>
      <c r="T31" s="35"/>
      <c r="U31" s="35"/>
      <c r="V31" s="36"/>
      <c r="W31" s="35"/>
      <c r="X31" s="35"/>
      <c r="Y31" s="35"/>
      <c r="Z31" s="35"/>
    </row>
    <row r="32" spans="1:26" s="34" customFormat="1" ht="25.35" customHeight="1">
      <c r="A32" s="37">
        <v>18</v>
      </c>
      <c r="B32" s="43" t="s">
        <v>29</v>
      </c>
      <c r="C32" s="44" t="s">
        <v>88</v>
      </c>
      <c r="D32" s="54">
        <v>573.64</v>
      </c>
      <c r="E32" s="43" t="s">
        <v>29</v>
      </c>
      <c r="F32" s="43" t="s">
        <v>29</v>
      </c>
      <c r="G32" s="46">
        <v>113</v>
      </c>
      <c r="H32" s="43">
        <v>14</v>
      </c>
      <c r="I32" s="43">
        <f>G32/H32</f>
        <v>8.0714285714285712</v>
      </c>
      <c r="J32" s="43">
        <v>6</v>
      </c>
      <c r="K32" s="43" t="s">
        <v>29</v>
      </c>
      <c r="L32" s="46">
        <v>884487</v>
      </c>
      <c r="M32" s="46">
        <v>174278</v>
      </c>
      <c r="N32" s="41">
        <v>43824</v>
      </c>
      <c r="O32" s="38" t="s">
        <v>32</v>
      </c>
      <c r="Q32" s="42"/>
      <c r="R32" s="33"/>
      <c r="S32" s="36"/>
      <c r="T32" s="35"/>
      <c r="U32" s="35"/>
      <c r="V32" s="36"/>
      <c r="W32" s="35"/>
      <c r="X32" s="35"/>
      <c r="Y32" s="35"/>
    </row>
    <row r="33" spans="1:27" s="34" customFormat="1" ht="25.35" customHeight="1">
      <c r="A33" s="37">
        <v>19</v>
      </c>
      <c r="B33" s="53">
        <v>9</v>
      </c>
      <c r="C33" s="44" t="s">
        <v>72</v>
      </c>
      <c r="D33" s="54">
        <v>569.94000000000005</v>
      </c>
      <c r="E33" s="43">
        <v>1657.14</v>
      </c>
      <c r="F33" s="49">
        <f>(D33-E33)/E33</f>
        <v>-0.65607009667258043</v>
      </c>
      <c r="G33" s="46">
        <v>90</v>
      </c>
      <c r="H33" s="43">
        <v>9</v>
      </c>
      <c r="I33" s="43">
        <f>G33/H33</f>
        <v>10</v>
      </c>
      <c r="J33" s="43">
        <v>3</v>
      </c>
      <c r="K33" s="43">
        <v>3</v>
      </c>
      <c r="L33" s="46">
        <v>13277.92</v>
      </c>
      <c r="M33" s="46">
        <v>2282</v>
      </c>
      <c r="N33" s="41">
        <v>44022</v>
      </c>
      <c r="O33" s="38" t="s">
        <v>73</v>
      </c>
      <c r="Q33" s="42"/>
      <c r="R33" s="33"/>
      <c r="S33" s="36"/>
      <c r="T33" s="35"/>
      <c r="U33" s="35"/>
      <c r="V33" s="36"/>
      <c r="W33" s="35"/>
      <c r="X33" s="35"/>
      <c r="Y33" s="35"/>
    </row>
    <row r="34" spans="1:27" s="34" customFormat="1" ht="25.35" customHeight="1">
      <c r="A34" s="37">
        <v>20</v>
      </c>
      <c r="B34" s="48" t="s">
        <v>29</v>
      </c>
      <c r="C34" s="44" t="s">
        <v>80</v>
      </c>
      <c r="D34" s="54">
        <v>416</v>
      </c>
      <c r="E34" s="48" t="s">
        <v>29</v>
      </c>
      <c r="F34" s="48" t="s">
        <v>29</v>
      </c>
      <c r="G34" s="46">
        <v>216</v>
      </c>
      <c r="H34" s="43">
        <v>9</v>
      </c>
      <c r="I34" s="43">
        <f>G34/H34</f>
        <v>24</v>
      </c>
      <c r="J34" s="43">
        <v>3</v>
      </c>
      <c r="K34" s="43" t="s">
        <v>29</v>
      </c>
      <c r="L34" s="46">
        <v>88770</v>
      </c>
      <c r="M34" s="46">
        <v>20382</v>
      </c>
      <c r="N34" s="41">
        <v>43875</v>
      </c>
      <c r="O34" s="38" t="s">
        <v>42</v>
      </c>
      <c r="Q34" s="42"/>
      <c r="S34" s="36"/>
      <c r="T34" s="35"/>
      <c r="U34" s="35"/>
      <c r="V34" s="36"/>
      <c r="W34" s="35"/>
      <c r="X34" s="35"/>
      <c r="Y34" s="35"/>
    </row>
    <row r="35" spans="1:27" s="34" customFormat="1" ht="25.35" customHeight="1">
      <c r="A35" s="16"/>
      <c r="B35" s="16"/>
      <c r="C35" s="39" t="s">
        <v>41</v>
      </c>
      <c r="D35" s="40">
        <f>SUM(D23:D34)</f>
        <v>60670.659999999989</v>
      </c>
      <c r="E35" s="40">
        <f t="shared" ref="E35:G35" si="1">SUM(E23:E34)</f>
        <v>28805.29</v>
      </c>
      <c r="F35" s="52">
        <f t="shared" ref="F34:F35" si="2">(D35-E35)/E35</f>
        <v>1.1062332647926818</v>
      </c>
      <c r="G35" s="40">
        <f t="shared" si="1"/>
        <v>11078</v>
      </c>
      <c r="H35" s="40"/>
      <c r="I35" s="19"/>
      <c r="J35" s="18"/>
      <c r="K35" s="20"/>
      <c r="L35" s="21"/>
      <c r="M35" s="25"/>
      <c r="N35" s="22"/>
      <c r="O35" s="26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7" s="34" customFormat="1" ht="14.1" customHeight="1">
      <c r="A36" s="14"/>
      <c r="B36" s="23"/>
      <c r="C36" s="15"/>
      <c r="D36" s="24"/>
      <c r="E36" s="24"/>
      <c r="F36" s="27"/>
      <c r="G36" s="24"/>
      <c r="H36" s="24"/>
      <c r="I36" s="24"/>
      <c r="J36" s="24"/>
      <c r="K36" s="24"/>
      <c r="L36" s="24"/>
      <c r="M36" s="24"/>
      <c r="N36" s="28"/>
      <c r="O36" s="13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7" s="34" customFormat="1" ht="24.75" customHeight="1">
      <c r="A37" s="37">
        <v>21</v>
      </c>
      <c r="B37" s="37">
        <v>22</v>
      </c>
      <c r="C37" s="44" t="s">
        <v>39</v>
      </c>
      <c r="D37" s="46">
        <v>309</v>
      </c>
      <c r="E37" s="43">
        <v>190.5</v>
      </c>
      <c r="F37" s="49">
        <f>(D37-E37)/E37</f>
        <v>0.62204724409448819</v>
      </c>
      <c r="G37" s="46">
        <v>55</v>
      </c>
      <c r="H37" s="43">
        <v>5</v>
      </c>
      <c r="I37" s="43">
        <f>G37/H37</f>
        <v>11</v>
      </c>
      <c r="J37" s="43">
        <v>2</v>
      </c>
      <c r="K37" s="43" t="s">
        <v>29</v>
      </c>
      <c r="L37" s="46">
        <v>412082.86</v>
      </c>
      <c r="M37" s="46">
        <v>84598</v>
      </c>
      <c r="N37" s="41">
        <v>41950</v>
      </c>
      <c r="O37" s="38" t="s">
        <v>37</v>
      </c>
      <c r="P37" s="36"/>
      <c r="R37" s="42"/>
      <c r="T37" s="36"/>
      <c r="U37" s="35"/>
      <c r="V37" s="35"/>
      <c r="W37" s="36"/>
      <c r="X37" s="35"/>
      <c r="Y37" s="35"/>
      <c r="Z37" s="35"/>
      <c r="AA37" s="35"/>
    </row>
    <row r="38" spans="1:27" s="34" customFormat="1" ht="25.35" customHeight="1">
      <c r="A38" s="37">
        <v>22</v>
      </c>
      <c r="B38" s="48" t="s">
        <v>29</v>
      </c>
      <c r="C38" s="47" t="s">
        <v>89</v>
      </c>
      <c r="D38" s="46">
        <v>306</v>
      </c>
      <c r="E38" s="43" t="s">
        <v>29</v>
      </c>
      <c r="F38" s="43" t="s">
        <v>29</v>
      </c>
      <c r="G38" s="46">
        <v>66</v>
      </c>
      <c r="H38" s="43">
        <v>1</v>
      </c>
      <c r="I38" s="43">
        <f>G38/H38</f>
        <v>66</v>
      </c>
      <c r="J38" s="43">
        <v>1</v>
      </c>
      <c r="K38" s="43" t="s">
        <v>29</v>
      </c>
      <c r="L38" s="46">
        <v>527.5</v>
      </c>
      <c r="M38" s="46">
        <v>123</v>
      </c>
      <c r="N38" s="41">
        <v>43987</v>
      </c>
      <c r="O38" s="38" t="s">
        <v>36</v>
      </c>
      <c r="Q38" s="42"/>
      <c r="S38" s="36"/>
      <c r="T38" s="35"/>
      <c r="U38" s="56"/>
      <c r="V38" s="36"/>
      <c r="W38" s="35"/>
      <c r="X38" s="35"/>
      <c r="Y38" s="35"/>
    </row>
    <row r="39" spans="1:27" s="34" customFormat="1" ht="25.35" customHeight="1">
      <c r="A39" s="37">
        <v>23</v>
      </c>
      <c r="B39" s="50">
        <v>11</v>
      </c>
      <c r="C39" s="44" t="s">
        <v>64</v>
      </c>
      <c r="D39" s="46">
        <v>230.6</v>
      </c>
      <c r="E39" s="43">
        <v>1357.18</v>
      </c>
      <c r="F39" s="49">
        <f>(D39-E39)/E39</f>
        <v>-0.83008886072591703</v>
      </c>
      <c r="G39" s="46">
        <v>46</v>
      </c>
      <c r="H39" s="43">
        <v>13</v>
      </c>
      <c r="I39" s="43">
        <f>G39/H39</f>
        <v>3.5384615384615383</v>
      </c>
      <c r="J39" s="43">
        <v>10</v>
      </c>
      <c r="K39" s="43">
        <v>2</v>
      </c>
      <c r="L39" s="46">
        <v>4586</v>
      </c>
      <c r="M39" s="46">
        <v>810</v>
      </c>
      <c r="N39" s="41">
        <v>44029</v>
      </c>
      <c r="O39" s="38" t="s">
        <v>53</v>
      </c>
      <c r="P39" s="36"/>
      <c r="R39" s="42"/>
      <c r="T39" s="36"/>
      <c r="U39" s="35"/>
      <c r="V39" s="35"/>
      <c r="W39" s="36"/>
      <c r="X39" s="35"/>
      <c r="Y39" s="35"/>
      <c r="Z39" s="35"/>
    </row>
    <row r="40" spans="1:27" s="34" customFormat="1" ht="24.75" customHeight="1">
      <c r="A40" s="37">
        <v>24</v>
      </c>
      <c r="B40" s="37">
        <v>19</v>
      </c>
      <c r="C40" s="44" t="s">
        <v>33</v>
      </c>
      <c r="D40" s="46">
        <v>198</v>
      </c>
      <c r="E40" s="43">
        <v>287</v>
      </c>
      <c r="F40" s="49">
        <f>(D40-E40)/E40</f>
        <v>-0.31010452961672474</v>
      </c>
      <c r="G40" s="46">
        <v>73</v>
      </c>
      <c r="H40" s="43" t="s">
        <v>29</v>
      </c>
      <c r="I40" s="43" t="s">
        <v>29</v>
      </c>
      <c r="J40" s="43">
        <v>2</v>
      </c>
      <c r="K40" s="43" t="s">
        <v>29</v>
      </c>
      <c r="L40" s="46">
        <v>88181</v>
      </c>
      <c r="M40" s="46">
        <v>19982</v>
      </c>
      <c r="N40" s="41">
        <v>43882</v>
      </c>
      <c r="O40" s="38" t="s">
        <v>30</v>
      </c>
      <c r="P40" s="36"/>
      <c r="R40" s="42"/>
      <c r="S40"/>
      <c r="T40"/>
      <c r="U40"/>
      <c r="V40"/>
      <c r="W40"/>
      <c r="X40"/>
      <c r="Z40"/>
    </row>
    <row r="41" spans="1:27" s="34" customFormat="1" ht="24.75" customHeight="1">
      <c r="A41" s="37">
        <v>25</v>
      </c>
      <c r="B41" s="53">
        <v>26</v>
      </c>
      <c r="C41" s="44" t="s">
        <v>50</v>
      </c>
      <c r="D41" s="46">
        <v>198</v>
      </c>
      <c r="E41" s="43">
        <v>76.5</v>
      </c>
      <c r="F41" s="49">
        <f>(D41-E41)/E41</f>
        <v>1.588235294117647</v>
      </c>
      <c r="G41" s="46">
        <v>44</v>
      </c>
      <c r="H41" s="43">
        <v>2</v>
      </c>
      <c r="I41" s="43">
        <f>G41/H41</f>
        <v>22</v>
      </c>
      <c r="J41" s="43">
        <v>1</v>
      </c>
      <c r="K41" s="43" t="s">
        <v>29</v>
      </c>
      <c r="L41" s="46">
        <v>698365.32</v>
      </c>
      <c r="M41" s="46">
        <v>115186</v>
      </c>
      <c r="N41" s="41">
        <v>43861</v>
      </c>
      <c r="O41" s="38" t="s">
        <v>43</v>
      </c>
      <c r="P41" s="36"/>
      <c r="R41" s="42"/>
      <c r="S41"/>
      <c r="T41"/>
      <c r="U41"/>
      <c r="V41"/>
      <c r="W41"/>
      <c r="X41"/>
      <c r="Z41"/>
    </row>
    <row r="42" spans="1:27" s="34" customFormat="1" ht="25.35" customHeight="1">
      <c r="A42" s="37">
        <v>26</v>
      </c>
      <c r="B42" s="53">
        <v>27</v>
      </c>
      <c r="C42" s="44" t="s">
        <v>57</v>
      </c>
      <c r="D42" s="46">
        <v>187.5</v>
      </c>
      <c r="E42" s="43">
        <v>75</v>
      </c>
      <c r="F42" s="49">
        <f>(D42-E42)/E42</f>
        <v>1.5</v>
      </c>
      <c r="G42" s="46">
        <v>28</v>
      </c>
      <c r="H42" s="43">
        <v>3</v>
      </c>
      <c r="I42" s="43">
        <f>G42/H42</f>
        <v>9.3333333333333339</v>
      </c>
      <c r="J42" s="43">
        <v>1</v>
      </c>
      <c r="K42" s="43" t="s">
        <v>29</v>
      </c>
      <c r="L42" s="46">
        <v>14231.05</v>
      </c>
      <c r="M42" s="46">
        <v>2354</v>
      </c>
      <c r="N42" s="41">
        <v>43896</v>
      </c>
      <c r="O42" s="38" t="s">
        <v>34</v>
      </c>
      <c r="P42" s="36"/>
      <c r="R42" s="42"/>
      <c r="T42" s="36"/>
      <c r="U42" s="35"/>
      <c r="V42" s="35"/>
      <c r="W42" s="36"/>
      <c r="X42" s="35"/>
      <c r="Y42" s="35"/>
      <c r="Z42" s="35"/>
    </row>
    <row r="43" spans="1:27" s="34" customFormat="1" ht="25.35" customHeight="1">
      <c r="A43" s="37">
        <v>27</v>
      </c>
      <c r="B43" s="48" t="s">
        <v>29</v>
      </c>
      <c r="C43" s="44" t="s">
        <v>81</v>
      </c>
      <c r="D43" s="46">
        <v>176</v>
      </c>
      <c r="E43" s="43" t="s">
        <v>29</v>
      </c>
      <c r="F43" s="43" t="s">
        <v>29</v>
      </c>
      <c r="G43" s="46">
        <v>39</v>
      </c>
      <c r="H43" s="43">
        <v>2</v>
      </c>
      <c r="I43" s="43">
        <f>G43/H43</f>
        <v>19.5</v>
      </c>
      <c r="J43" s="43">
        <v>1</v>
      </c>
      <c r="K43" s="43" t="s">
        <v>29</v>
      </c>
      <c r="L43" s="46">
        <v>266869.13</v>
      </c>
      <c r="M43" s="46">
        <v>49202</v>
      </c>
      <c r="N43" s="41">
        <v>42937</v>
      </c>
      <c r="O43" s="38" t="s">
        <v>37</v>
      </c>
      <c r="P43" s="36"/>
      <c r="R43" s="42"/>
      <c r="T43" s="36"/>
      <c r="U43" s="35"/>
      <c r="V43" s="35"/>
      <c r="W43" s="36"/>
      <c r="X43" s="35"/>
      <c r="Y43" s="35"/>
      <c r="Z43" s="35"/>
    </row>
    <row r="44" spans="1:27" s="34" customFormat="1" ht="25.35" customHeight="1">
      <c r="A44" s="37">
        <v>28</v>
      </c>
      <c r="B44" s="50">
        <v>15</v>
      </c>
      <c r="C44" s="44" t="s">
        <v>40</v>
      </c>
      <c r="D44" s="46">
        <v>169</v>
      </c>
      <c r="E44" s="43">
        <v>580</v>
      </c>
      <c r="F44" s="49">
        <f>(D44-E44)/E44</f>
        <v>-0.70862068965517244</v>
      </c>
      <c r="G44" s="46">
        <v>64</v>
      </c>
      <c r="H44" s="43">
        <v>5</v>
      </c>
      <c r="I44" s="43">
        <f>G44/H44</f>
        <v>12.8</v>
      </c>
      <c r="J44" s="43">
        <v>2</v>
      </c>
      <c r="K44" s="43" t="s">
        <v>29</v>
      </c>
      <c r="L44" s="46">
        <v>885833</v>
      </c>
      <c r="M44" s="46">
        <v>187408</v>
      </c>
      <c r="N44" s="41">
        <v>43373</v>
      </c>
      <c r="O44" s="38" t="s">
        <v>55</v>
      </c>
      <c r="Q44" s="42"/>
      <c r="S44" s="36"/>
      <c r="T44" s="35"/>
      <c r="U44" s="56"/>
      <c r="V44" s="36"/>
      <c r="W44" s="35"/>
      <c r="X44" s="35"/>
      <c r="Y44" s="35"/>
    </row>
    <row r="45" spans="1:27" s="34" customFormat="1" ht="25.35" customHeight="1">
      <c r="A45" s="37">
        <v>29</v>
      </c>
      <c r="B45" s="51">
        <v>25</v>
      </c>
      <c r="C45" s="44" t="s">
        <v>65</v>
      </c>
      <c r="D45" s="46">
        <v>146</v>
      </c>
      <c r="E45" s="43">
        <v>106</v>
      </c>
      <c r="F45" s="49">
        <f>(D45-E45)/E45</f>
        <v>0.37735849056603776</v>
      </c>
      <c r="G45" s="46">
        <v>73</v>
      </c>
      <c r="H45" s="43">
        <v>5</v>
      </c>
      <c r="I45" s="43">
        <f>G45/H45</f>
        <v>14.6</v>
      </c>
      <c r="J45" s="43">
        <v>2</v>
      </c>
      <c r="K45" s="43" t="s">
        <v>29</v>
      </c>
      <c r="L45" s="46">
        <v>674528</v>
      </c>
      <c r="M45" s="46">
        <v>134433</v>
      </c>
      <c r="N45" s="41">
        <v>43532</v>
      </c>
      <c r="O45" s="38" t="s">
        <v>55</v>
      </c>
      <c r="Q45" s="42"/>
      <c r="S45" s="36"/>
      <c r="T45" s="35"/>
      <c r="U45" s="35"/>
      <c r="V45" s="36"/>
      <c r="W45" s="35"/>
      <c r="X45" s="35"/>
      <c r="Y45" s="35"/>
    </row>
    <row r="46" spans="1:27" s="34" customFormat="1" ht="25.35" customHeight="1">
      <c r="A46" s="37">
        <v>30</v>
      </c>
      <c r="B46" s="51">
        <v>21</v>
      </c>
      <c r="C46" s="47" t="s">
        <v>51</v>
      </c>
      <c r="D46" s="46">
        <v>103.5</v>
      </c>
      <c r="E46" s="43">
        <v>281.5</v>
      </c>
      <c r="F46" s="49">
        <f>(D46-E46)/E46</f>
        <v>-0.63232682060390766</v>
      </c>
      <c r="G46" s="46">
        <v>23</v>
      </c>
      <c r="H46" s="43">
        <v>2</v>
      </c>
      <c r="I46" s="43">
        <f>G46/H46</f>
        <v>11.5</v>
      </c>
      <c r="J46" s="43">
        <v>1</v>
      </c>
      <c r="K46" s="43">
        <v>8</v>
      </c>
      <c r="L46" s="46">
        <v>4330.29</v>
      </c>
      <c r="M46" s="46">
        <v>827</v>
      </c>
      <c r="N46" s="41">
        <v>43987</v>
      </c>
      <c r="O46" s="38" t="s">
        <v>31</v>
      </c>
      <c r="P46" s="42"/>
      <c r="Q46"/>
      <c r="R46"/>
      <c r="S46"/>
      <c r="T46"/>
      <c r="V46"/>
      <c r="W46"/>
      <c r="X46"/>
    </row>
    <row r="47" spans="1:27" s="34" customFormat="1" ht="25.35" customHeight="1">
      <c r="A47" s="16"/>
      <c r="B47" s="16"/>
      <c r="C47" s="39" t="s">
        <v>56</v>
      </c>
      <c r="D47" s="40">
        <f>SUM(D35:D46)</f>
        <v>62694.259999999987</v>
      </c>
      <c r="E47" s="40">
        <f t="shared" ref="E47:G47" si="3">SUM(E35:E46)</f>
        <v>31758.97</v>
      </c>
      <c r="F47" s="52">
        <f>(D47-E47)/E47</f>
        <v>0.97406465008153553</v>
      </c>
      <c r="G47" s="40">
        <f t="shared" si="3"/>
        <v>11589</v>
      </c>
      <c r="H47" s="40"/>
      <c r="I47" s="19"/>
      <c r="J47" s="18"/>
      <c r="K47" s="20"/>
      <c r="L47" s="21"/>
      <c r="M47" s="25"/>
      <c r="N47" s="22"/>
      <c r="O47" s="26"/>
    </row>
    <row r="48" spans="1:27" s="34" customFormat="1" ht="14.1" customHeight="1">
      <c r="A48" s="14"/>
      <c r="B48" s="23"/>
      <c r="C48" s="15"/>
      <c r="D48" s="24"/>
      <c r="E48" s="24"/>
      <c r="F48" s="27"/>
      <c r="G48" s="24"/>
      <c r="H48" s="24"/>
      <c r="I48" s="24"/>
      <c r="J48" s="24"/>
      <c r="K48" s="24"/>
      <c r="L48" s="24"/>
      <c r="M48" s="24"/>
      <c r="N48" s="28"/>
      <c r="O48" s="13"/>
    </row>
    <row r="49" spans="1:26" s="34" customFormat="1" ht="25.35" customHeight="1">
      <c r="A49" s="37">
        <v>31</v>
      </c>
      <c r="B49" s="51">
        <v>28</v>
      </c>
      <c r="C49" s="47" t="s">
        <v>58</v>
      </c>
      <c r="D49" s="46">
        <v>90</v>
      </c>
      <c r="E49" s="43">
        <v>58.5</v>
      </c>
      <c r="F49" s="49">
        <f>(D49-E49)/E49</f>
        <v>0.53846153846153844</v>
      </c>
      <c r="G49" s="46">
        <v>20</v>
      </c>
      <c r="H49" s="43">
        <v>1</v>
      </c>
      <c r="I49" s="43">
        <f>G49/H49</f>
        <v>20</v>
      </c>
      <c r="J49" s="43">
        <v>1</v>
      </c>
      <c r="K49" s="43" t="s">
        <v>29</v>
      </c>
      <c r="L49" s="46">
        <v>209287.83</v>
      </c>
      <c r="M49" s="46">
        <v>34973</v>
      </c>
      <c r="N49" s="41">
        <v>43854</v>
      </c>
      <c r="O49" s="38" t="s">
        <v>43</v>
      </c>
      <c r="Q49" s="42"/>
      <c r="S49" s="36"/>
      <c r="T49" s="35"/>
      <c r="U49" s="35"/>
      <c r="V49" s="36"/>
      <c r="W49" s="35"/>
      <c r="X49" s="35"/>
      <c r="Y49" s="35"/>
    </row>
    <row r="50" spans="1:26" s="34" customFormat="1" ht="25.35" customHeight="1">
      <c r="A50" s="37">
        <v>32</v>
      </c>
      <c r="B50" s="37">
        <v>37</v>
      </c>
      <c r="C50" s="47" t="s">
        <v>38</v>
      </c>
      <c r="D50" s="46">
        <v>85.5</v>
      </c>
      <c r="E50" s="43">
        <v>27</v>
      </c>
      <c r="F50" s="49">
        <f>(D50-E50)/E50</f>
        <v>2.1666666666666665</v>
      </c>
      <c r="G50" s="46">
        <v>19</v>
      </c>
      <c r="H50" s="43">
        <v>1</v>
      </c>
      <c r="I50" s="43">
        <f>G50/H50</f>
        <v>19</v>
      </c>
      <c r="J50" s="43">
        <v>1</v>
      </c>
      <c r="K50" s="43">
        <v>8</v>
      </c>
      <c r="L50" s="46">
        <v>4095.36</v>
      </c>
      <c r="M50" s="46">
        <v>850</v>
      </c>
      <c r="N50" s="41">
        <v>43987</v>
      </c>
      <c r="O50" s="38" t="s">
        <v>36</v>
      </c>
      <c r="Q50" s="42"/>
      <c r="S50" s="36"/>
      <c r="T50" s="35"/>
      <c r="U50" s="35"/>
      <c r="V50" s="36"/>
      <c r="W50" s="35"/>
      <c r="X50" s="35"/>
      <c r="Y50" s="35"/>
    </row>
    <row r="51" spans="1:26" s="34" customFormat="1" ht="24.75" customHeight="1">
      <c r="A51" s="37">
        <v>33</v>
      </c>
      <c r="B51" s="37">
        <v>18</v>
      </c>
      <c r="C51" s="44" t="s">
        <v>75</v>
      </c>
      <c r="D51" s="46">
        <v>75.099999999999994</v>
      </c>
      <c r="E51" s="43">
        <v>311.3</v>
      </c>
      <c r="F51" s="49">
        <f>(D51-E51)/E51</f>
        <v>-0.75875361387728879</v>
      </c>
      <c r="G51" s="46">
        <v>15</v>
      </c>
      <c r="H51" s="43">
        <v>5</v>
      </c>
      <c r="I51" s="43">
        <f>G51/H51</f>
        <v>3</v>
      </c>
      <c r="J51" s="43">
        <v>3</v>
      </c>
      <c r="K51" s="43">
        <v>2</v>
      </c>
      <c r="L51" s="46">
        <v>1025.4000000000001</v>
      </c>
      <c r="M51" s="46">
        <v>174</v>
      </c>
      <c r="N51" s="41">
        <v>44029</v>
      </c>
      <c r="O51" s="38" t="s">
        <v>73</v>
      </c>
      <c r="P51" s="42"/>
      <c r="Q51"/>
      <c r="R51"/>
      <c r="S51"/>
      <c r="T51"/>
      <c r="V51"/>
      <c r="W51"/>
      <c r="X51"/>
    </row>
    <row r="52" spans="1:26" s="34" customFormat="1" ht="25.35" customHeight="1">
      <c r="A52" s="37">
        <v>34</v>
      </c>
      <c r="B52" s="48" t="s">
        <v>29</v>
      </c>
      <c r="C52" s="44" t="s">
        <v>90</v>
      </c>
      <c r="D52" s="46">
        <v>55</v>
      </c>
      <c r="E52" s="43" t="s">
        <v>29</v>
      </c>
      <c r="F52" s="43" t="s">
        <v>29</v>
      </c>
      <c r="G52" s="46">
        <v>17</v>
      </c>
      <c r="H52" s="43">
        <v>1</v>
      </c>
      <c r="I52" s="43">
        <f>G52/H52</f>
        <v>17</v>
      </c>
      <c r="J52" s="43">
        <v>1</v>
      </c>
      <c r="K52" s="43" t="s">
        <v>29</v>
      </c>
      <c r="L52" s="46">
        <v>116.5</v>
      </c>
      <c r="M52" s="46">
        <v>35</v>
      </c>
      <c r="N52" s="41">
        <v>44011</v>
      </c>
      <c r="O52" s="38" t="s">
        <v>36</v>
      </c>
      <c r="Q52" s="42"/>
      <c r="S52" s="36"/>
      <c r="T52" s="35"/>
      <c r="U52" s="35"/>
      <c r="V52" s="36"/>
      <c r="W52" s="35"/>
      <c r="X52" s="35"/>
      <c r="Y52" s="35"/>
    </row>
    <row r="53" spans="1:26" s="34" customFormat="1" ht="25.35" customHeight="1">
      <c r="A53" s="37">
        <v>35</v>
      </c>
      <c r="B53" s="48" t="s">
        <v>29</v>
      </c>
      <c r="C53" s="44" t="s">
        <v>86</v>
      </c>
      <c r="D53" s="46">
        <v>52</v>
      </c>
      <c r="E53" s="64"/>
      <c r="F53" s="43" t="s">
        <v>29</v>
      </c>
      <c r="G53" s="54">
        <v>26</v>
      </c>
      <c r="H53" s="43" t="s">
        <v>29</v>
      </c>
      <c r="I53" s="43" t="s">
        <v>29</v>
      </c>
      <c r="J53" s="43">
        <v>1</v>
      </c>
      <c r="K53" s="43" t="s">
        <v>29</v>
      </c>
      <c r="L53" s="46">
        <v>64436</v>
      </c>
      <c r="M53" s="46">
        <v>14458</v>
      </c>
      <c r="N53" s="41">
        <v>43854</v>
      </c>
      <c r="O53" s="38" t="s">
        <v>30</v>
      </c>
      <c r="Q53" s="42"/>
      <c r="S53" s="36"/>
      <c r="T53" s="35"/>
      <c r="U53" s="35"/>
      <c r="V53" s="35"/>
      <c r="W53" s="35"/>
      <c r="X53" s="36"/>
      <c r="Y53" s="35"/>
    </row>
    <row r="54" spans="1:26" s="34" customFormat="1" ht="25.35" customHeight="1">
      <c r="A54" s="37">
        <v>36</v>
      </c>
      <c r="B54" s="51">
        <v>41</v>
      </c>
      <c r="C54" s="44" t="s">
        <v>67</v>
      </c>
      <c r="D54" s="46">
        <v>24</v>
      </c>
      <c r="E54" s="43">
        <v>11</v>
      </c>
      <c r="F54" s="49">
        <f>(D54-E54)/E54</f>
        <v>1.1818181818181819</v>
      </c>
      <c r="G54" s="46">
        <v>8</v>
      </c>
      <c r="H54" s="43">
        <v>1</v>
      </c>
      <c r="I54" s="43">
        <f>G54/H54</f>
        <v>8</v>
      </c>
      <c r="J54" s="43">
        <v>1</v>
      </c>
      <c r="K54" s="43" t="s">
        <v>29</v>
      </c>
      <c r="L54" s="46">
        <v>41</v>
      </c>
      <c r="M54" s="46">
        <v>13</v>
      </c>
      <c r="N54" s="41">
        <v>43987</v>
      </c>
      <c r="O54" s="38" t="s">
        <v>36</v>
      </c>
      <c r="Q54" s="42"/>
      <c r="R54"/>
      <c r="S54"/>
      <c r="T54"/>
      <c r="U54"/>
      <c r="V54" s="55"/>
      <c r="W54"/>
      <c r="X54"/>
      <c r="Z54" s="35"/>
    </row>
    <row r="55" spans="1:26" s="34" customFormat="1" ht="25.35" customHeight="1">
      <c r="A55" s="37">
        <v>37</v>
      </c>
      <c r="B55" s="50">
        <v>38</v>
      </c>
      <c r="C55" s="44" t="s">
        <v>66</v>
      </c>
      <c r="D55" s="46">
        <v>19</v>
      </c>
      <c r="E55" s="43">
        <v>21</v>
      </c>
      <c r="F55" s="49">
        <f>(D55-E55)/E55</f>
        <v>-9.5238095238095233E-2</v>
      </c>
      <c r="G55" s="46">
        <v>5</v>
      </c>
      <c r="H55" s="43">
        <v>1</v>
      </c>
      <c r="I55" s="43">
        <f>G55/H55</f>
        <v>5</v>
      </c>
      <c r="J55" s="43">
        <v>1</v>
      </c>
      <c r="K55" s="43">
        <v>2</v>
      </c>
      <c r="L55" s="46">
        <v>41</v>
      </c>
      <c r="M55" s="46">
        <v>13</v>
      </c>
      <c r="N55" s="41">
        <v>44029</v>
      </c>
      <c r="O55" s="38" t="s">
        <v>36</v>
      </c>
      <c r="Q55" s="42"/>
      <c r="S55" s="36"/>
      <c r="T55" s="35"/>
      <c r="U55" s="35"/>
      <c r="V55" s="36"/>
      <c r="W55" s="35"/>
      <c r="X55" s="35"/>
      <c r="Y55" s="35"/>
    </row>
    <row r="56" spans="1:26" s="34" customFormat="1" ht="25.35" customHeight="1">
      <c r="A56" s="37">
        <v>38</v>
      </c>
      <c r="B56" s="53">
        <v>23</v>
      </c>
      <c r="C56" s="44" t="s">
        <v>60</v>
      </c>
      <c r="D56" s="46">
        <v>9</v>
      </c>
      <c r="E56" s="48">
        <v>179</v>
      </c>
      <c r="F56" s="49">
        <f>(D56-E56)/E56</f>
        <v>-0.94972067039106145</v>
      </c>
      <c r="G56" s="46">
        <v>3</v>
      </c>
      <c r="H56" s="43">
        <v>1</v>
      </c>
      <c r="I56" s="43">
        <f>G56/H56</f>
        <v>3</v>
      </c>
      <c r="J56" s="43">
        <v>1</v>
      </c>
      <c r="K56" s="43">
        <v>3</v>
      </c>
      <c r="L56" s="46">
        <v>3811.61</v>
      </c>
      <c r="M56" s="46">
        <v>707</v>
      </c>
      <c r="N56" s="41">
        <v>44022</v>
      </c>
      <c r="O56" s="38" t="s">
        <v>42</v>
      </c>
      <c r="Q56" s="42"/>
      <c r="S56" s="36"/>
      <c r="T56" s="35"/>
      <c r="U56" s="35"/>
      <c r="V56" s="36"/>
      <c r="W56" s="35"/>
      <c r="X56" s="35"/>
      <c r="Y56" s="35"/>
      <c r="Z56" s="35"/>
    </row>
    <row r="57" spans="1:26" ht="25.35" customHeight="1">
      <c r="A57" s="16"/>
      <c r="B57" s="16"/>
      <c r="C57" s="39" t="s">
        <v>91</v>
      </c>
      <c r="D57" s="17">
        <f>SUM(D47:D56)</f>
        <v>63103.859999999986</v>
      </c>
      <c r="E57" s="40">
        <f t="shared" ref="E57:G57" si="4">SUM(E47:E56)</f>
        <v>32366.77</v>
      </c>
      <c r="F57" s="52">
        <f>(D57-E57)/E57</f>
        <v>0.94964959432158302</v>
      </c>
      <c r="G57" s="40">
        <f t="shared" si="4"/>
        <v>11702</v>
      </c>
      <c r="H57" s="17"/>
      <c r="I57" s="19"/>
      <c r="J57" s="18"/>
      <c r="K57" s="20"/>
      <c r="L57" s="21"/>
      <c r="M57" s="25"/>
      <c r="N57" s="22"/>
      <c r="O57" s="26"/>
      <c r="P57" s="34"/>
      <c r="Q57" s="34"/>
    </row>
    <row r="58" spans="1:26" ht="23.1" customHeight="1">
      <c r="R58" s="34"/>
      <c r="S58" s="34"/>
      <c r="T58" s="34"/>
      <c r="U58" s="34"/>
      <c r="W58" s="34"/>
      <c r="Y58" s="34"/>
    </row>
    <row r="59" spans="1:26" ht="17.25" customHeight="1"/>
    <row r="67" spans="17:17">
      <c r="Q67" s="11"/>
    </row>
    <row r="80" spans="17:17" ht="12" customHeight="1"/>
  </sheetData>
  <sortState xmlns:xlrd2="http://schemas.microsoft.com/office/spreadsheetml/2017/richdata2" ref="B13:O56">
    <sortCondition descending="1" ref="D13:D56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02F31A8F31CD2D458B1820EC8E9439A8" ma:contentTypeVersion="7" ma:contentTypeDescription="Kurkite naują dokumentą." ma:contentTypeScope="" ma:versionID="003ad563736fcb25c04df99bcf5a521b">
  <xsd:schema xmlns:xsd="http://www.w3.org/2001/XMLSchema" xmlns:xs="http://www.w3.org/2001/XMLSchema" xmlns:p="http://schemas.microsoft.com/office/2006/metadata/properties" xmlns:ns3="2e073065-020e-4dce-99c7-95e5c43123bb" targetNamespace="http://schemas.microsoft.com/office/2006/metadata/properties" ma:root="true" ma:fieldsID="4b71306734bdcff2cb04c3563eb86494" ns3:_="">
    <xsd:import namespace="2e073065-020e-4dce-99c7-95e5c43123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073065-020e-4dce-99c7-95e5c43123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5DD678-93FD-4FE5-86AB-1A3548741E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EA2D6C-D3E2-4802-95F0-36A1F7851935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infopath/2007/PartnerControls"/>
    <ds:schemaRef ds:uri="2e073065-020e-4dce-99c7-95e5c43123bb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A8BC65D-F41C-4C20-9904-BD1A69A41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e073065-020e-4dce-99c7-95e5c43123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Bulytė Justė</cp:lastModifiedBy>
  <cp:lastPrinted>2016-09-19T08:07:15Z</cp:lastPrinted>
  <dcterms:created xsi:type="dcterms:W3CDTF">2014-10-03T07:40:56Z</dcterms:created>
  <dcterms:modified xsi:type="dcterms:W3CDTF">2020-07-27T12:44:30Z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0x01010002F31A8F31CD2D458B1820EC8E9439A8</vt:lpwstr>
  </property>
</Properties>
</file>