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"/>
    </mc:Choice>
  </mc:AlternateContent>
  <xr:revisionPtr revIDLastSave="309" documentId="8_{AF18BFBD-E166-4758-A58D-43DB347F253F}" xr6:coauthVersionLast="44" xr6:coauthVersionMax="44" xr10:uidLastSave="{294EA8AA-0014-4DF7-8120-DACC1DFF55BB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1" l="1"/>
  <c r="E58" i="1"/>
  <c r="G58" i="1"/>
  <c r="D58" i="1"/>
  <c r="F47" i="1"/>
  <c r="E47" i="1"/>
  <c r="G47" i="1"/>
  <c r="D47" i="1"/>
  <c r="E23" i="1"/>
  <c r="E35" i="1" s="1"/>
  <c r="G23" i="1"/>
  <c r="G35" i="1" s="1"/>
  <c r="D23" i="1"/>
  <c r="F23" i="1" s="1"/>
  <c r="I45" i="1"/>
  <c r="I15" i="1"/>
  <c r="I25" i="1"/>
  <c r="I21" i="1"/>
  <c r="I19" i="1"/>
  <c r="I50" i="1"/>
  <c r="D35" i="1" l="1"/>
  <c r="F35" i="1" s="1"/>
  <c r="I42" i="1" l="1"/>
  <c r="I39" i="1"/>
  <c r="I38" i="1"/>
  <c r="I37" i="1"/>
  <c r="F20" i="1"/>
  <c r="F18" i="1"/>
  <c r="F27" i="1"/>
  <c r="F22" i="1"/>
  <c r="F17" i="1"/>
  <c r="F30" i="1"/>
  <c r="F29" i="1"/>
  <c r="F40" i="1"/>
  <c r="F32" i="1"/>
  <c r="F26" i="1"/>
  <c r="F28" i="1"/>
  <c r="F31" i="1"/>
  <c r="F34" i="1"/>
  <c r="F57" i="1"/>
  <c r="F49" i="1"/>
  <c r="F33" i="1"/>
  <c r="F41" i="1"/>
  <c r="F52" i="1"/>
  <c r="F43" i="1"/>
  <c r="F46" i="1"/>
  <c r="F44" i="1"/>
  <c r="F56" i="1"/>
  <c r="F51" i="1"/>
  <c r="F54" i="1"/>
  <c r="F53" i="1"/>
  <c r="F55" i="1"/>
  <c r="I20" i="1" l="1"/>
  <c r="I46" i="1" l="1"/>
  <c r="I56" i="1"/>
  <c r="I55" i="1"/>
  <c r="I29" i="1" l="1"/>
  <c r="I31" i="1"/>
  <c r="I44" i="1"/>
  <c r="I30" i="1"/>
  <c r="I40" i="1"/>
  <c r="I49" i="1"/>
  <c r="I53" i="1" l="1"/>
  <c r="I28" i="1"/>
  <c r="I32" i="1" l="1"/>
  <c r="F16" i="1"/>
  <c r="F13" i="1"/>
  <c r="F14" i="1"/>
  <c r="I13" i="1" l="1"/>
  <c r="I16" i="1" l="1"/>
  <c r="I27" i="1" l="1"/>
  <c r="I52" i="1" l="1"/>
  <c r="I57" i="1"/>
  <c r="I34" i="1" l="1"/>
  <c r="I43" i="1"/>
  <c r="I41" i="1"/>
  <c r="I54" i="1"/>
  <c r="I33" i="1"/>
  <c r="I17" i="1"/>
</calcChain>
</file>

<file path=xl/sharedStrings.xml><?xml version="1.0" encoding="utf-8"?>
<sst xmlns="http://schemas.openxmlformats.org/spreadsheetml/2006/main" count="185" uniqueCount="92">
  <si>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</si>
  <si>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</si>
  <si>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</si>
  <si>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</si>
  <si>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</si>
  <si>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</si>
  <si>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</si>
  <si>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</si>
  <si>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</si>
  <si>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</si>
  <si>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</si>
  <si>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</si>
  <si>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</si>
  <si>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</si>
  <si>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</si>
  <si>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</si>
  <si>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</si>
  <si>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</si>
  <si>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</si>
  <si>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</si>
  <si>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</si>
  <si>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</si>
  <si>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</si>
  <si>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</si>
  <si>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</si>
  <si>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</si>
  <si>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</si>
  <si>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</si>
  <si>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</si>
  <si>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</si>
  <si>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</si>
  <si>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ACME Film / SONY</t>
  </si>
  <si>
    <t>Theatrical Film Distribution / WDSMPI</t>
  </si>
  <si>
    <t>Augintiniai susivienija (Pets United)</t>
  </si>
  <si>
    <t>Travolta</t>
  </si>
  <si>
    <t>Pirmyn (Onward)</t>
  </si>
  <si>
    <t>Europos kinas</t>
  </si>
  <si>
    <t>ACME Film / WB</t>
  </si>
  <si>
    <t>OAZĖ: Žaidimas prasideda (Ready Player One)</t>
  </si>
  <si>
    <t>Kristaus kūnas (Boże Ciało)</t>
  </si>
  <si>
    <t>Parazitas (Gisaengchung)</t>
  </si>
  <si>
    <t>Visa tiesa apie divą (The Truth)</t>
  </si>
  <si>
    <t>Interstellar (Tarp žvaigždžių)</t>
  </si>
  <si>
    <t>Bjaurusis aš 3 (Despicable Me 3)</t>
  </si>
  <si>
    <t>Total (20)</t>
  </si>
  <si>
    <t>VLG film</t>
  </si>
  <si>
    <t>ACME Film</t>
  </si>
  <si>
    <t>Martinas Idenas (Martin Eden)</t>
  </si>
  <si>
    <t>Nuostabi epocha (La Belle Epoque)</t>
  </si>
  <si>
    <t>N</t>
  </si>
  <si>
    <t>Meile tikiu (I still believe)</t>
  </si>
  <si>
    <t>Kaponė (Capone)</t>
  </si>
  <si>
    <t>Viešbutis BELGRADAS (Отель «Белград»)</t>
  </si>
  <si>
    <t>Nova Lituania</t>
  </si>
  <si>
    <t>Čiobreliai (M-films)</t>
  </si>
  <si>
    <t>Ežiukas Sonic (Sonic The Hedgehog)</t>
  </si>
  <si>
    <t>Best Film</t>
  </si>
  <si>
    <t>Importinis jaunikis</t>
  </si>
  <si>
    <t>Bloodshot (Bloodshot)</t>
  </si>
  <si>
    <t>Šėtono vaikas 2 (Brahms: The Boy 2)</t>
  </si>
  <si>
    <t>Lego filmas 2 (Lego Movie 2)</t>
  </si>
  <si>
    <t>July 3 - 5</t>
  </si>
  <si>
    <t>Vikingas Vikas (Vic the Viking)</t>
  </si>
  <si>
    <t>Aš vis dar čia (#IAmHere)</t>
  </si>
  <si>
    <t>Kaip pavogti paveikslą (Number One)</t>
  </si>
  <si>
    <t>Theatrical Film Distribution</t>
  </si>
  <si>
    <t>Protėvių šauksmas (The Call of The Wild)</t>
  </si>
  <si>
    <t>Theatrical Film Distribution  / 20th Century Fox</t>
  </si>
  <si>
    <t>Mano geriausias draugas (A Very Bad Friend)</t>
  </si>
  <si>
    <t>Balta balta diena (Hvítur, Hvítur Dagur)</t>
  </si>
  <si>
    <t>Gražiausi gyvenimo metai (Les plus belles années d'une vie)</t>
  </si>
  <si>
    <t>Proksima (Proxima)</t>
  </si>
  <si>
    <t>Jaga. Tamsiojo miško košmaras (Яга. Кошмар тёмного леса)</t>
  </si>
  <si>
    <t>Pūkuota šnipė (Marnie’s World)</t>
  </si>
  <si>
    <t>Dukine Film Distribution / Universal Pictures International</t>
  </si>
  <si>
    <t>Liepos 3 - 5 d.</t>
  </si>
  <si>
    <t>Total (30)</t>
  </si>
  <si>
    <t>Klara ir stebuklingasis drakonas (Clara)</t>
  </si>
  <si>
    <t>Ginklai Akimbo (Guns Akimbo)</t>
  </si>
  <si>
    <t>Piktieji paukščiai. Filmas 2 (Angry Birds Movie 2)</t>
  </si>
  <si>
    <t>Džentelmenai (The Gentlemen)</t>
  </si>
  <si>
    <t>Vieną kartą Holivude (Once Upon a Time in Hollywood)</t>
  </si>
  <si>
    <t>Dingęs princas (Le Prince Oublie)</t>
  </si>
  <si>
    <t>Kubos voratinklis (Wasp Network)</t>
  </si>
  <si>
    <t>Paryžiaus undinėlė (Mermaid in Paris)</t>
  </si>
  <si>
    <t>Vienas įkvėpimas (Один вдох)</t>
  </si>
  <si>
    <t>Reivas (Beats)</t>
  </si>
  <si>
    <t>Total (39)</t>
  </si>
  <si>
    <t>July 10 - 12 Lithuanian top</t>
  </si>
  <si>
    <t>Liepos 10 - 12 d. Lietuvos kino teatruose rodytų filmų topas</t>
  </si>
  <si>
    <t>July 10 - 12</t>
  </si>
  <si>
    <t>Liepos 10 - 12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</si>
</sst>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3" fontId="0" fillId="0" borderId="0" xfId="0" applyNumberFormat="1"/>
    <xf numFmtId="8" fontId="0" fillId="0" borderId="0" xfId="0" applyNumberFormat="1"/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0" fillId="0" borderId="0" xfId="0" applyNumberFormat="1"/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1"/>
  <sheetViews>
    <sheetView tabSelected="1" zoomScale="60" zoomScaleNormal="60" workbookViewId="0">
      <selection activeCell="G10" sqref="G1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1.28515625" style="1" bestFit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5.42578125" style="1" bestFit="1" customWidth="1"/>
    <col min="24" max="24" width="13.7109375" style="1" bestFit="1" customWidth="1"/>
    <col min="25" max="25" width="14.85546875" style="1" customWidth="1"/>
    <col min="26" max="26" width="13.7109375" style="1" customWidth="1"/>
    <col min="27" max="16384" width="8.85546875" style="1"/>
  </cols>
  <sheetData>
    <row r="1" spans="1:26" ht="19.5" customHeight="1">
      <c r="E1" s="2" t="s">
        <v>88</v>
      </c>
      <c r="F1" s="2"/>
      <c r="G1" s="2"/>
      <c r="H1" s="2"/>
      <c r="I1" s="2"/>
    </row>
    <row r="2" spans="1:26" ht="19.5" customHeight="1">
      <c r="E2" s="2" t="s">
        <v>89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2"/>
      <c r="B5" s="62"/>
      <c r="C5" s="59" t="s">
        <v>0</v>
      </c>
      <c r="D5" s="3"/>
      <c r="E5" s="3"/>
      <c r="F5" s="59" t="s">
        <v>3</v>
      </c>
      <c r="G5" s="3"/>
      <c r="H5" s="59" t="s">
        <v>5</v>
      </c>
      <c r="I5" s="59" t="s">
        <v>6</v>
      </c>
      <c r="J5" s="59" t="s">
        <v>7</v>
      </c>
      <c r="K5" s="59" t="s">
        <v>8</v>
      </c>
      <c r="L5" s="59" t="s">
        <v>10</v>
      </c>
      <c r="M5" s="59" t="s">
        <v>9</v>
      </c>
      <c r="N5" s="59" t="s">
        <v>11</v>
      </c>
      <c r="O5" s="59" t="s">
        <v>12</v>
      </c>
    </row>
    <row r="6" spans="1:26">
      <c r="A6" s="63"/>
      <c r="B6" s="63"/>
      <c r="C6" s="60"/>
      <c r="D6" s="4" t="s">
        <v>90</v>
      </c>
      <c r="E6" s="4" t="s">
        <v>61</v>
      </c>
      <c r="F6" s="60"/>
      <c r="G6" s="4" t="s">
        <v>90</v>
      </c>
      <c r="H6" s="60"/>
      <c r="I6" s="60"/>
      <c r="J6" s="60"/>
      <c r="K6" s="60"/>
      <c r="L6" s="60"/>
      <c r="M6" s="60"/>
      <c r="N6" s="60"/>
      <c r="O6" s="60"/>
    </row>
    <row r="7" spans="1:26">
      <c r="A7" s="63"/>
      <c r="B7" s="63"/>
      <c r="C7" s="60"/>
      <c r="D7" s="4" t="s">
        <v>1</v>
      </c>
      <c r="E7" s="4" t="s">
        <v>1</v>
      </c>
      <c r="F7" s="60"/>
      <c r="G7" s="4" t="s">
        <v>4</v>
      </c>
      <c r="H7" s="60"/>
      <c r="I7" s="60"/>
      <c r="J7" s="60"/>
      <c r="K7" s="60"/>
      <c r="L7" s="60"/>
      <c r="M7" s="60"/>
      <c r="N7" s="60"/>
      <c r="O7" s="60"/>
    </row>
    <row r="8" spans="1:26" ht="18" customHeight="1" thickBot="1">
      <c r="A8" s="64"/>
      <c r="B8" s="64"/>
      <c r="C8" s="61"/>
      <c r="D8" s="5" t="s">
        <v>2</v>
      </c>
      <c r="E8" s="5" t="s">
        <v>2</v>
      </c>
      <c r="F8" s="61"/>
      <c r="G8" s="6"/>
      <c r="H8" s="61"/>
      <c r="I8" s="61"/>
      <c r="J8" s="61"/>
      <c r="K8" s="61"/>
      <c r="L8" s="61"/>
      <c r="M8" s="61"/>
      <c r="N8" s="61"/>
      <c r="O8" s="61"/>
      <c r="R8" s="8"/>
    </row>
    <row r="9" spans="1:26" ht="15" customHeight="1">
      <c r="A9" s="62"/>
      <c r="B9" s="62"/>
      <c r="C9" s="59" t="s">
        <v>13</v>
      </c>
      <c r="D9" s="30"/>
      <c r="E9" s="30"/>
      <c r="F9" s="59" t="s">
        <v>15</v>
      </c>
      <c r="G9" s="30"/>
      <c r="H9" s="9" t="s">
        <v>18</v>
      </c>
      <c r="I9" s="59" t="s">
        <v>27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59" t="s">
        <v>26</v>
      </c>
      <c r="R9" s="8"/>
    </row>
    <row r="10" spans="1:26">
      <c r="A10" s="63"/>
      <c r="B10" s="63"/>
      <c r="C10" s="60"/>
      <c r="D10" s="46" t="s">
        <v>91</v>
      </c>
      <c r="E10" s="58" t="s">
        <v>75</v>
      </c>
      <c r="F10" s="60"/>
      <c r="G10" s="58" t="s">
        <v>91</v>
      </c>
      <c r="H10" s="4" t="s">
        <v>17</v>
      </c>
      <c r="I10" s="6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60"/>
      <c r="R10" s="8"/>
    </row>
    <row r="11" spans="1:26">
      <c r="A11" s="63"/>
      <c r="B11" s="63"/>
      <c r="C11" s="60"/>
      <c r="D11" s="31" t="s">
        <v>14</v>
      </c>
      <c r="E11" s="4" t="s">
        <v>14</v>
      </c>
      <c r="F11" s="60"/>
      <c r="G11" s="31" t="s">
        <v>16</v>
      </c>
      <c r="H11" s="6"/>
      <c r="I11" s="60"/>
      <c r="J11" s="6"/>
      <c r="K11" s="6"/>
      <c r="L11" s="12" t="s">
        <v>2</v>
      </c>
      <c r="M11" s="4" t="s">
        <v>17</v>
      </c>
      <c r="N11" s="6"/>
      <c r="O11" s="60"/>
      <c r="R11" s="11"/>
      <c r="T11" s="11"/>
      <c r="U11" s="7"/>
    </row>
    <row r="12" spans="1:26" ht="15.6" customHeight="1" thickBot="1">
      <c r="A12" s="63"/>
      <c r="B12" s="64"/>
      <c r="C12" s="61"/>
      <c r="D12" s="32"/>
      <c r="E12" s="5" t="s">
        <v>2</v>
      </c>
      <c r="F12" s="61"/>
      <c r="G12" s="32" t="s">
        <v>17</v>
      </c>
      <c r="H12" s="33"/>
      <c r="I12" s="61"/>
      <c r="J12" s="33"/>
      <c r="K12" s="33"/>
      <c r="L12" s="33"/>
      <c r="M12" s="33"/>
      <c r="N12" s="33"/>
      <c r="O12" s="61"/>
      <c r="R12" s="37"/>
      <c r="S12" s="35"/>
      <c r="T12" s="37"/>
      <c r="U12" s="36"/>
      <c r="V12" s="36"/>
      <c r="X12" s="8"/>
      <c r="Y12" s="34"/>
      <c r="Z12" s="36"/>
    </row>
    <row r="13" spans="1:26" s="35" customFormat="1" ht="25.35" customHeight="1">
      <c r="A13" s="38">
        <v>1</v>
      </c>
      <c r="B13" s="38">
        <v>1</v>
      </c>
      <c r="C13" s="45" t="s">
        <v>55</v>
      </c>
      <c r="D13" s="47">
        <v>8914.0499999999993</v>
      </c>
      <c r="E13" s="44">
        <v>8396.81</v>
      </c>
      <c r="F13" s="50">
        <f>(D13-E13)/E13</f>
        <v>6.1599583651410453E-2</v>
      </c>
      <c r="G13" s="47">
        <v>1755</v>
      </c>
      <c r="H13" s="44">
        <v>84</v>
      </c>
      <c r="I13" s="44">
        <f>G13/H13</f>
        <v>20.892857142857142</v>
      </c>
      <c r="J13" s="44">
        <v>12</v>
      </c>
      <c r="K13" s="44">
        <v>3</v>
      </c>
      <c r="L13" s="47">
        <v>49399</v>
      </c>
      <c r="M13" s="47">
        <v>10081</v>
      </c>
      <c r="N13" s="42">
        <v>44008</v>
      </c>
      <c r="O13" s="39" t="s">
        <v>74</v>
      </c>
      <c r="P13" s="37"/>
      <c r="R13" s="43"/>
      <c r="T13" s="37"/>
      <c r="U13" s="36"/>
      <c r="V13" s="36"/>
      <c r="W13" s="36"/>
      <c r="X13" s="37"/>
      <c r="Y13" s="36"/>
      <c r="Z13" s="36"/>
    </row>
    <row r="14" spans="1:26" s="35" customFormat="1" ht="25.35" customHeight="1">
      <c r="A14" s="38">
        <v>2</v>
      </c>
      <c r="B14" s="38">
        <v>2</v>
      </c>
      <c r="C14" s="45" t="s">
        <v>51</v>
      </c>
      <c r="D14" s="47">
        <v>7837</v>
      </c>
      <c r="E14" s="44">
        <v>7805</v>
      </c>
      <c r="F14" s="50">
        <f>(D14-E14)/E14</f>
        <v>4.0999359385009608E-3</v>
      </c>
      <c r="G14" s="47">
        <v>1146</v>
      </c>
      <c r="H14" s="44" t="s">
        <v>29</v>
      </c>
      <c r="I14" s="44" t="s">
        <v>29</v>
      </c>
      <c r="J14" s="44">
        <v>10</v>
      </c>
      <c r="K14" s="44">
        <v>3</v>
      </c>
      <c r="L14" s="47">
        <v>37207</v>
      </c>
      <c r="M14" s="47">
        <v>6062</v>
      </c>
      <c r="N14" s="42">
        <v>44008</v>
      </c>
      <c r="O14" s="39" t="s">
        <v>30</v>
      </c>
      <c r="P14" s="37"/>
      <c r="R14" s="43"/>
      <c r="T14" s="37"/>
      <c r="U14" s="36"/>
      <c r="V14" s="36"/>
      <c r="W14" s="36"/>
      <c r="X14" s="37"/>
      <c r="Y14" s="36"/>
      <c r="Z14" s="36"/>
    </row>
    <row r="15" spans="1:26" s="35" customFormat="1" ht="25.35" customHeight="1">
      <c r="A15" s="38">
        <v>3</v>
      </c>
      <c r="B15" s="52" t="s">
        <v>49</v>
      </c>
      <c r="C15" s="45" t="s">
        <v>82</v>
      </c>
      <c r="D15" s="47">
        <v>7514.77</v>
      </c>
      <c r="E15" s="44" t="s">
        <v>29</v>
      </c>
      <c r="F15" s="44" t="s">
        <v>29</v>
      </c>
      <c r="G15" s="47">
        <v>1557</v>
      </c>
      <c r="H15" s="44">
        <v>90</v>
      </c>
      <c r="I15" s="44">
        <f>G15/H15</f>
        <v>17.3</v>
      </c>
      <c r="J15" s="44">
        <v>13</v>
      </c>
      <c r="K15" s="44">
        <v>1</v>
      </c>
      <c r="L15" s="47">
        <v>7514.77</v>
      </c>
      <c r="M15" s="47">
        <v>1557</v>
      </c>
      <c r="N15" s="42">
        <v>44022</v>
      </c>
      <c r="O15" s="39" t="s">
        <v>46</v>
      </c>
      <c r="P15" s="37"/>
      <c r="R15" s="43"/>
      <c r="T15" s="37"/>
      <c r="U15" s="36"/>
      <c r="V15" s="36"/>
      <c r="W15" s="36"/>
      <c r="X15" s="37"/>
      <c r="Y15" s="36"/>
      <c r="Z15" s="36"/>
    </row>
    <row r="16" spans="1:26" s="35" customFormat="1" ht="25.35" customHeight="1">
      <c r="A16" s="38">
        <v>4</v>
      </c>
      <c r="B16" s="51">
        <v>3</v>
      </c>
      <c r="C16" s="45" t="s">
        <v>53</v>
      </c>
      <c r="D16" s="47">
        <v>7312.82</v>
      </c>
      <c r="E16" s="44">
        <v>6945.54</v>
      </c>
      <c r="F16" s="50">
        <f>(D16-E16)/E16</f>
        <v>5.2879977654725151E-2</v>
      </c>
      <c r="G16" s="47">
        <v>1196</v>
      </c>
      <c r="H16" s="44">
        <v>86</v>
      </c>
      <c r="I16" s="44">
        <f>G16/H16</f>
        <v>13.906976744186046</v>
      </c>
      <c r="J16" s="44">
        <v>12</v>
      </c>
      <c r="K16" s="44">
        <v>3</v>
      </c>
      <c r="L16" s="47">
        <v>39488.980000000003</v>
      </c>
      <c r="M16" s="47">
        <v>7126</v>
      </c>
      <c r="N16" s="42">
        <v>44008</v>
      </c>
      <c r="O16" s="39" t="s">
        <v>54</v>
      </c>
      <c r="P16" s="37"/>
      <c r="R16" s="43"/>
      <c r="T16" s="37"/>
      <c r="U16" s="36"/>
      <c r="V16" s="36"/>
      <c r="W16" s="36"/>
      <c r="X16" s="37"/>
      <c r="Y16" s="36"/>
      <c r="Z16" s="36"/>
    </row>
    <row r="17" spans="1:27" s="35" customFormat="1" ht="25.35" customHeight="1">
      <c r="A17" s="38">
        <v>5</v>
      </c>
      <c r="B17" s="51">
        <v>8</v>
      </c>
      <c r="C17" s="45" t="s">
        <v>35</v>
      </c>
      <c r="D17" s="47">
        <v>5814.99</v>
      </c>
      <c r="E17" s="44">
        <v>1609</v>
      </c>
      <c r="F17" s="50">
        <f>(D17-E17)/E17</f>
        <v>2.6140397762585454</v>
      </c>
      <c r="G17" s="47">
        <v>1233</v>
      </c>
      <c r="H17" s="44">
        <v>50</v>
      </c>
      <c r="I17" s="44">
        <f>G17/H17</f>
        <v>24.66</v>
      </c>
      <c r="J17" s="44">
        <v>9</v>
      </c>
      <c r="K17" s="44" t="s">
        <v>29</v>
      </c>
      <c r="L17" s="47">
        <v>96009</v>
      </c>
      <c r="M17" s="47">
        <v>19088</v>
      </c>
      <c r="N17" s="42">
        <v>43896</v>
      </c>
      <c r="O17" s="39" t="s">
        <v>32</v>
      </c>
      <c r="P17" s="37"/>
      <c r="R17" s="43"/>
      <c r="T17" s="37"/>
      <c r="U17" s="36"/>
      <c r="V17" s="36"/>
      <c r="W17" s="36"/>
      <c r="X17" s="37"/>
      <c r="Y17" s="36"/>
      <c r="Z17" s="36"/>
    </row>
    <row r="18" spans="1:27" s="35" customFormat="1" ht="25.35" customHeight="1">
      <c r="A18" s="38">
        <v>6</v>
      </c>
      <c r="B18" s="51">
        <v>5</v>
      </c>
      <c r="C18" s="45" t="s">
        <v>72</v>
      </c>
      <c r="D18" s="47">
        <v>4368</v>
      </c>
      <c r="E18" s="44">
        <v>5300</v>
      </c>
      <c r="F18" s="50">
        <f>(D18-E18)/E18</f>
        <v>-0.17584905660377359</v>
      </c>
      <c r="G18" s="47">
        <v>694</v>
      </c>
      <c r="H18" s="44" t="s">
        <v>29</v>
      </c>
      <c r="I18" s="44" t="s">
        <v>29</v>
      </c>
      <c r="J18" s="44">
        <v>10</v>
      </c>
      <c r="K18" s="44">
        <v>2</v>
      </c>
      <c r="L18" s="47">
        <v>15675</v>
      </c>
      <c r="M18" s="47">
        <v>2643</v>
      </c>
      <c r="N18" s="42">
        <v>44015</v>
      </c>
      <c r="O18" s="39" t="s">
        <v>30</v>
      </c>
      <c r="P18" s="37"/>
      <c r="R18" s="43"/>
      <c r="S18" s="34"/>
      <c r="T18" s="37"/>
      <c r="U18" s="36"/>
      <c r="V18" s="36"/>
      <c r="W18" s="36"/>
      <c r="X18" s="37"/>
      <c r="Y18" s="36"/>
      <c r="Z18" s="36"/>
    </row>
    <row r="19" spans="1:27" s="35" customFormat="1" ht="25.35" customHeight="1">
      <c r="A19" s="38">
        <v>7</v>
      </c>
      <c r="B19" s="54" t="s">
        <v>49</v>
      </c>
      <c r="C19" s="45" t="s">
        <v>86</v>
      </c>
      <c r="D19" s="47">
        <v>4207.74</v>
      </c>
      <c r="E19" s="44" t="s">
        <v>29</v>
      </c>
      <c r="F19" s="44" t="s">
        <v>29</v>
      </c>
      <c r="G19" s="47">
        <v>692</v>
      </c>
      <c r="H19" s="44">
        <v>61</v>
      </c>
      <c r="I19" s="44">
        <f>G19/H19</f>
        <v>11.344262295081966</v>
      </c>
      <c r="J19" s="44">
        <v>13</v>
      </c>
      <c r="K19" s="44">
        <v>1</v>
      </c>
      <c r="L19" s="47">
        <v>4207.74</v>
      </c>
      <c r="M19" s="47">
        <v>692</v>
      </c>
      <c r="N19" s="42">
        <v>44022</v>
      </c>
      <c r="O19" s="39" t="s">
        <v>56</v>
      </c>
      <c r="P19" s="37"/>
      <c r="R19" s="43"/>
      <c r="S19" s="34"/>
      <c r="T19" s="37"/>
      <c r="U19" s="36"/>
      <c r="V19" s="36"/>
      <c r="W19" s="36"/>
      <c r="X19" s="37"/>
      <c r="Y19" s="36"/>
      <c r="Z19" s="36"/>
    </row>
    <row r="20" spans="1:27" s="35" customFormat="1" ht="24.75" customHeight="1">
      <c r="A20" s="38">
        <v>8</v>
      </c>
      <c r="B20" s="38">
        <v>4</v>
      </c>
      <c r="C20" s="45" t="s">
        <v>62</v>
      </c>
      <c r="D20" s="55">
        <v>4177.5</v>
      </c>
      <c r="E20" s="49">
        <v>6183.8</v>
      </c>
      <c r="F20" s="50">
        <f>(D20-E20)/E20</f>
        <v>-0.32444451631682786</v>
      </c>
      <c r="G20" s="47">
        <v>935</v>
      </c>
      <c r="H20" s="44">
        <v>85</v>
      </c>
      <c r="I20" s="44">
        <f>G20/H20</f>
        <v>11</v>
      </c>
      <c r="J20" s="44">
        <v>16</v>
      </c>
      <c r="K20" s="44">
        <v>2</v>
      </c>
      <c r="L20" s="47">
        <v>17202.87</v>
      </c>
      <c r="M20" s="47">
        <v>3984</v>
      </c>
      <c r="N20" s="42">
        <v>44015</v>
      </c>
      <c r="O20" s="39" t="s">
        <v>45</v>
      </c>
      <c r="P20" s="37"/>
      <c r="R20" s="43"/>
      <c r="S20" s="34"/>
      <c r="T20" s="37"/>
      <c r="U20" s="36"/>
      <c r="V20" s="36"/>
      <c r="W20" s="36"/>
      <c r="X20" s="37"/>
      <c r="Y20" s="36"/>
      <c r="Z20" s="36"/>
    </row>
    <row r="21" spans="1:27" s="35" customFormat="1" ht="25.35" customHeight="1">
      <c r="A21" s="38">
        <v>9</v>
      </c>
      <c r="B21" s="52" t="s">
        <v>49</v>
      </c>
      <c r="C21" s="45" t="s">
        <v>85</v>
      </c>
      <c r="D21" s="55">
        <v>3412.81</v>
      </c>
      <c r="E21" s="49" t="s">
        <v>29</v>
      </c>
      <c r="F21" s="44" t="s">
        <v>29</v>
      </c>
      <c r="G21" s="47">
        <v>561</v>
      </c>
      <c r="H21" s="44">
        <v>35</v>
      </c>
      <c r="I21" s="44">
        <f>G21/H21</f>
        <v>16.028571428571428</v>
      </c>
      <c r="J21" s="44">
        <v>8</v>
      </c>
      <c r="K21" s="44">
        <v>1</v>
      </c>
      <c r="L21" s="55">
        <v>3412.81</v>
      </c>
      <c r="M21" s="47">
        <v>561</v>
      </c>
      <c r="N21" s="42">
        <v>44022</v>
      </c>
      <c r="O21" s="39" t="s">
        <v>56</v>
      </c>
      <c r="P21" s="37"/>
      <c r="R21" s="43"/>
      <c r="T21" s="37"/>
      <c r="U21" s="36"/>
      <c r="V21" s="36"/>
      <c r="W21" s="36"/>
      <c r="X21" s="37"/>
      <c r="Y21" s="36"/>
      <c r="Z21" s="36"/>
    </row>
    <row r="22" spans="1:27" s="35" customFormat="1" ht="25.35" customHeight="1">
      <c r="A22" s="38">
        <v>10</v>
      </c>
      <c r="B22" s="51">
        <v>7</v>
      </c>
      <c r="C22" s="45" t="s">
        <v>52</v>
      </c>
      <c r="D22" s="55">
        <v>2670</v>
      </c>
      <c r="E22" s="49">
        <v>2491</v>
      </c>
      <c r="F22" s="50">
        <f>(D22-E22)/E22</f>
        <v>7.1858691288639101E-2</v>
      </c>
      <c r="G22" s="47">
        <v>420</v>
      </c>
      <c r="H22" s="44" t="s">
        <v>29</v>
      </c>
      <c r="I22" s="44" t="s">
        <v>29</v>
      </c>
      <c r="J22" s="44">
        <v>6</v>
      </c>
      <c r="K22" s="44">
        <v>3</v>
      </c>
      <c r="L22" s="47">
        <v>15097</v>
      </c>
      <c r="M22" s="47">
        <v>2839</v>
      </c>
      <c r="N22" s="42">
        <v>44008</v>
      </c>
      <c r="O22" s="39" t="s">
        <v>30</v>
      </c>
      <c r="P22" s="37"/>
      <c r="R22" s="43"/>
      <c r="T22" s="37"/>
      <c r="U22" s="36"/>
      <c r="V22" s="36"/>
      <c r="W22" s="36"/>
      <c r="X22" s="37"/>
      <c r="Y22" s="36"/>
      <c r="Z22" s="36"/>
    </row>
    <row r="23" spans="1:27" s="35" customFormat="1" ht="25.35" customHeight="1">
      <c r="A23" s="16"/>
      <c r="B23" s="16"/>
      <c r="C23" s="40" t="s">
        <v>28</v>
      </c>
      <c r="D23" s="41">
        <f>SUM(D13:D22)</f>
        <v>56229.679999999993</v>
      </c>
      <c r="E23" s="41">
        <f t="shared" ref="E23:G23" si="0">SUM(E13:E22)</f>
        <v>38731.15</v>
      </c>
      <c r="F23" s="53">
        <f>(D23-E23)/E23</f>
        <v>0.45179474402386688</v>
      </c>
      <c r="G23" s="41">
        <f t="shared" si="0"/>
        <v>10189</v>
      </c>
      <c r="H23" s="41"/>
      <c r="I23" s="20"/>
      <c r="J23" s="19"/>
      <c r="K23" s="21"/>
      <c r="L23" s="22"/>
      <c r="M23" s="26"/>
      <c r="N23" s="23"/>
      <c r="O23" s="27"/>
      <c r="P23" s="37"/>
    </row>
    <row r="24" spans="1:27" s="35" customFormat="1" ht="14.1" customHeight="1">
      <c r="A24" s="14"/>
      <c r="B24" s="24"/>
      <c r="C24" s="15"/>
      <c r="D24" s="25"/>
      <c r="E24" s="25"/>
      <c r="F24" s="28"/>
      <c r="G24" s="25"/>
      <c r="H24" s="25"/>
      <c r="I24" s="25"/>
      <c r="J24" s="25"/>
      <c r="K24" s="25"/>
      <c r="L24" s="25"/>
      <c r="M24" s="25"/>
      <c r="N24" s="29"/>
      <c r="O24" s="13"/>
    </row>
    <row r="25" spans="1:27" s="35" customFormat="1" ht="25.35" customHeight="1">
      <c r="A25" s="38">
        <v>11</v>
      </c>
      <c r="B25" s="52" t="s">
        <v>49</v>
      </c>
      <c r="C25" s="45" t="s">
        <v>84</v>
      </c>
      <c r="D25" s="55">
        <v>2061.0500000000002</v>
      </c>
      <c r="E25" s="49" t="s">
        <v>29</v>
      </c>
      <c r="F25" s="44" t="s">
        <v>29</v>
      </c>
      <c r="G25" s="47">
        <v>366</v>
      </c>
      <c r="H25" s="44">
        <v>70</v>
      </c>
      <c r="I25" s="44">
        <f>G25/H25</f>
        <v>5.2285714285714286</v>
      </c>
      <c r="J25" s="44">
        <v>15</v>
      </c>
      <c r="K25" s="44">
        <v>1</v>
      </c>
      <c r="L25" s="47">
        <v>2061.0500000000002</v>
      </c>
      <c r="M25" s="47">
        <v>366</v>
      </c>
      <c r="N25" s="42">
        <v>44022</v>
      </c>
      <c r="O25" s="39" t="s">
        <v>45</v>
      </c>
      <c r="P25" s="37"/>
      <c r="R25" s="43"/>
      <c r="T25" s="37"/>
      <c r="U25" s="36"/>
      <c r="V25" s="36"/>
      <c r="W25" s="36"/>
      <c r="X25" s="37"/>
      <c r="Y25" s="36"/>
      <c r="Z25" s="36"/>
    </row>
    <row r="26" spans="1:27" s="35" customFormat="1" ht="25.35" customHeight="1">
      <c r="A26" s="38">
        <v>12</v>
      </c>
      <c r="B26" s="38">
        <v>13</v>
      </c>
      <c r="C26" s="45" t="s">
        <v>33</v>
      </c>
      <c r="D26" s="47">
        <v>897</v>
      </c>
      <c r="E26" s="44">
        <v>272</v>
      </c>
      <c r="F26" s="50">
        <f>(D26-E26)/E26</f>
        <v>2.2977941176470589</v>
      </c>
      <c r="G26" s="47">
        <v>347</v>
      </c>
      <c r="H26" s="44" t="s">
        <v>29</v>
      </c>
      <c r="I26" s="44" t="s">
        <v>29</v>
      </c>
      <c r="J26" s="44">
        <v>6</v>
      </c>
      <c r="K26" s="44" t="s">
        <v>29</v>
      </c>
      <c r="L26" s="47">
        <v>86577</v>
      </c>
      <c r="M26" s="47">
        <v>19442</v>
      </c>
      <c r="N26" s="42">
        <v>43882</v>
      </c>
      <c r="O26" s="39" t="s">
        <v>30</v>
      </c>
      <c r="P26" s="37"/>
      <c r="R26" s="43"/>
      <c r="T26" s="37"/>
      <c r="U26" s="36"/>
      <c r="V26" s="57"/>
      <c r="W26" s="36"/>
      <c r="X26" s="37"/>
      <c r="Y26" s="36"/>
      <c r="Z26" s="36"/>
    </row>
    <row r="27" spans="1:27" s="35" customFormat="1" ht="25.35" customHeight="1">
      <c r="A27" s="38">
        <v>13</v>
      </c>
      <c r="B27" s="38">
        <v>6</v>
      </c>
      <c r="C27" s="45" t="s">
        <v>50</v>
      </c>
      <c r="D27" s="47">
        <v>775.9</v>
      </c>
      <c r="E27" s="44">
        <v>2688.45</v>
      </c>
      <c r="F27" s="50">
        <f>(D27-E27)/E27</f>
        <v>-0.71139504175268276</v>
      </c>
      <c r="G27" s="47">
        <v>133</v>
      </c>
      <c r="H27" s="44">
        <v>11</v>
      </c>
      <c r="I27" s="44">
        <f>G27/H27</f>
        <v>12.090909090909092</v>
      </c>
      <c r="J27" s="44">
        <v>7</v>
      </c>
      <c r="K27" s="44">
        <v>3</v>
      </c>
      <c r="L27" s="47">
        <v>16184.27</v>
      </c>
      <c r="M27" s="47">
        <v>3174</v>
      </c>
      <c r="N27" s="42">
        <v>44008</v>
      </c>
      <c r="O27" s="39" t="s">
        <v>46</v>
      </c>
      <c r="P27" s="37"/>
      <c r="R27" s="43"/>
      <c r="T27" s="37"/>
      <c r="U27" s="36"/>
      <c r="V27" s="36"/>
      <c r="W27" s="36"/>
      <c r="X27" s="37"/>
      <c r="Y27" s="36"/>
      <c r="Z27" s="36"/>
    </row>
    <row r="28" spans="1:27" s="35" customFormat="1" ht="25.35" customHeight="1">
      <c r="A28" s="38">
        <v>14</v>
      </c>
      <c r="B28" s="52">
        <v>14</v>
      </c>
      <c r="C28" s="45" t="s">
        <v>59</v>
      </c>
      <c r="D28" s="47">
        <v>639.5</v>
      </c>
      <c r="E28" s="44">
        <v>235</v>
      </c>
      <c r="F28" s="50">
        <f>(D28-E28)/E28</f>
        <v>1.7212765957446809</v>
      </c>
      <c r="G28" s="47">
        <v>91</v>
      </c>
      <c r="H28" s="44">
        <v>3</v>
      </c>
      <c r="I28" s="44">
        <f>G28/H28</f>
        <v>30.333333333333332</v>
      </c>
      <c r="J28" s="44">
        <v>1</v>
      </c>
      <c r="K28" s="44" t="s">
        <v>29</v>
      </c>
      <c r="L28" s="47">
        <v>57690.58</v>
      </c>
      <c r="M28" s="47">
        <v>9396</v>
      </c>
      <c r="N28" s="42">
        <v>43889</v>
      </c>
      <c r="O28" s="39" t="s">
        <v>46</v>
      </c>
      <c r="P28" s="37"/>
      <c r="R28" s="43"/>
      <c r="T28" s="37"/>
      <c r="U28" s="36"/>
      <c r="V28" s="36"/>
      <c r="W28" s="36"/>
      <c r="X28" s="37"/>
      <c r="Y28" s="36"/>
      <c r="Z28" s="36"/>
    </row>
    <row r="29" spans="1:27" s="35" customFormat="1" ht="25.35" customHeight="1">
      <c r="A29" s="38">
        <v>15</v>
      </c>
      <c r="B29" s="38">
        <v>10</v>
      </c>
      <c r="C29" s="45" t="s">
        <v>68</v>
      </c>
      <c r="D29" s="47">
        <v>568.29999999999995</v>
      </c>
      <c r="E29" s="44">
        <v>1210.4000000000001</v>
      </c>
      <c r="F29" s="50">
        <f>(D29-E29)/E29</f>
        <v>-0.5304857898215467</v>
      </c>
      <c r="G29" s="47">
        <v>88</v>
      </c>
      <c r="H29" s="44">
        <v>10</v>
      </c>
      <c r="I29" s="44">
        <f>G29/H29</f>
        <v>8.8000000000000007</v>
      </c>
      <c r="J29" s="44">
        <v>3</v>
      </c>
      <c r="K29" s="44">
        <v>2</v>
      </c>
      <c r="L29" s="47">
        <v>3457.28</v>
      </c>
      <c r="M29" s="47">
        <v>575</v>
      </c>
      <c r="N29" s="42">
        <v>44015</v>
      </c>
      <c r="O29" s="39" t="s">
        <v>56</v>
      </c>
      <c r="P29" s="37"/>
      <c r="R29" s="43"/>
      <c r="T29" s="37"/>
      <c r="U29" s="36"/>
      <c r="V29" s="36"/>
      <c r="W29" s="36"/>
      <c r="X29" s="37"/>
      <c r="Y29" s="36"/>
      <c r="Z29" s="36"/>
    </row>
    <row r="30" spans="1:27" s="35" customFormat="1" ht="25.35" customHeight="1">
      <c r="A30" s="38">
        <v>16</v>
      </c>
      <c r="B30" s="38">
        <v>9</v>
      </c>
      <c r="C30" s="45" t="s">
        <v>63</v>
      </c>
      <c r="D30" s="47">
        <v>530.20000000000005</v>
      </c>
      <c r="E30" s="44">
        <v>1268.2</v>
      </c>
      <c r="F30" s="50">
        <f>(D30-E30)/E30</f>
        <v>-0.58192714082952213</v>
      </c>
      <c r="G30" s="47">
        <v>89</v>
      </c>
      <c r="H30" s="44">
        <v>14</v>
      </c>
      <c r="I30" s="44">
        <f>G30/H30</f>
        <v>6.3571428571428568</v>
      </c>
      <c r="J30" s="44">
        <v>8</v>
      </c>
      <c r="K30" s="44">
        <v>2</v>
      </c>
      <c r="L30" s="47">
        <v>2920</v>
      </c>
      <c r="M30" s="47">
        <v>506</v>
      </c>
      <c r="N30" s="42">
        <v>44015</v>
      </c>
      <c r="O30" s="39" t="s">
        <v>65</v>
      </c>
      <c r="P30" s="37"/>
      <c r="R30" s="43"/>
      <c r="T30" s="37"/>
      <c r="U30" s="36"/>
      <c r="V30" s="36"/>
      <c r="W30" s="36"/>
      <c r="X30" s="37"/>
      <c r="Y30" s="36"/>
      <c r="Z30" s="36"/>
    </row>
    <row r="31" spans="1:27" s="35" customFormat="1" ht="25.35" customHeight="1">
      <c r="A31" s="38">
        <v>17</v>
      </c>
      <c r="B31" s="38">
        <v>15</v>
      </c>
      <c r="C31" s="45" t="s">
        <v>43</v>
      </c>
      <c r="D31" s="47">
        <v>461.1</v>
      </c>
      <c r="E31" s="44">
        <v>234.5</v>
      </c>
      <c r="F31" s="50">
        <f>(D31-E31)/E31</f>
        <v>0.96631130063965898</v>
      </c>
      <c r="G31" s="55">
        <v>88</v>
      </c>
      <c r="H31" s="44">
        <v>5</v>
      </c>
      <c r="I31" s="44">
        <f>G31/H31</f>
        <v>17.600000000000001</v>
      </c>
      <c r="J31" s="44">
        <v>1</v>
      </c>
      <c r="K31" s="44" t="s">
        <v>29</v>
      </c>
      <c r="L31" s="47">
        <v>883776</v>
      </c>
      <c r="M31" s="47">
        <v>186588</v>
      </c>
      <c r="N31" s="42">
        <v>43373</v>
      </c>
      <c r="O31" s="39" t="s">
        <v>74</v>
      </c>
      <c r="P31" s="37"/>
      <c r="R31" s="43"/>
      <c r="T31" s="37"/>
      <c r="U31" s="36"/>
      <c r="V31" s="36"/>
      <c r="W31" s="37"/>
      <c r="X31" s="36"/>
      <c r="Y31" s="36"/>
      <c r="Z31" s="36"/>
    </row>
    <row r="32" spans="1:27" s="35" customFormat="1" ht="25.35" customHeight="1">
      <c r="A32" s="38">
        <v>18</v>
      </c>
      <c r="B32" s="52">
        <v>12</v>
      </c>
      <c r="C32" s="48" t="s">
        <v>58</v>
      </c>
      <c r="D32" s="47">
        <v>366.6</v>
      </c>
      <c r="E32" s="44">
        <v>306</v>
      </c>
      <c r="F32" s="50">
        <f>(D32-E32)/E32</f>
        <v>0.19803921568627458</v>
      </c>
      <c r="G32" s="55">
        <v>65</v>
      </c>
      <c r="H32" s="49">
        <v>4</v>
      </c>
      <c r="I32" s="44">
        <f>G32/H32</f>
        <v>16.25</v>
      </c>
      <c r="J32" s="44">
        <v>2</v>
      </c>
      <c r="K32" s="44">
        <v>6</v>
      </c>
      <c r="L32" s="47">
        <v>3178.68</v>
      </c>
      <c r="M32" s="47">
        <v>572</v>
      </c>
      <c r="N32" s="42">
        <v>43987</v>
      </c>
      <c r="O32" s="39" t="s">
        <v>31</v>
      </c>
      <c r="P32" s="37"/>
      <c r="R32" s="43"/>
      <c r="S32"/>
      <c r="T32"/>
      <c r="U32"/>
      <c r="V32"/>
      <c r="W32"/>
      <c r="X32" s="56"/>
      <c r="Y32"/>
      <c r="AA32" s="36"/>
    </row>
    <row r="33" spans="1:27" s="35" customFormat="1" ht="25.35" customHeight="1">
      <c r="A33" s="38">
        <v>19</v>
      </c>
      <c r="B33" s="51">
        <v>21</v>
      </c>
      <c r="C33" s="48" t="s">
        <v>38</v>
      </c>
      <c r="D33" s="47">
        <v>303</v>
      </c>
      <c r="E33" s="44">
        <v>105</v>
      </c>
      <c r="F33" s="50">
        <f>(D33-E33)/E33</f>
        <v>1.8857142857142857</v>
      </c>
      <c r="G33" s="47">
        <v>47</v>
      </c>
      <c r="H33" s="44">
        <v>3</v>
      </c>
      <c r="I33" s="44">
        <f>G33/H33</f>
        <v>15.666666666666666</v>
      </c>
      <c r="J33" s="44">
        <v>1</v>
      </c>
      <c r="K33" s="44" t="s">
        <v>29</v>
      </c>
      <c r="L33" s="47">
        <v>174746.66</v>
      </c>
      <c r="M33" s="47">
        <v>29610</v>
      </c>
      <c r="N33" s="42">
        <v>43189</v>
      </c>
      <c r="O33" s="39" t="s">
        <v>37</v>
      </c>
      <c r="P33" s="37"/>
      <c r="R33" s="43"/>
      <c r="S33"/>
      <c r="T33"/>
      <c r="U33"/>
      <c r="V33"/>
      <c r="W33"/>
      <c r="X33" s="56"/>
      <c r="Y33"/>
      <c r="AA33" s="36"/>
    </row>
    <row r="34" spans="1:27" s="35" customFormat="1" ht="25.35" customHeight="1">
      <c r="A34" s="38">
        <v>20</v>
      </c>
      <c r="B34" s="51">
        <v>16</v>
      </c>
      <c r="C34" s="45" t="s">
        <v>42</v>
      </c>
      <c r="D34" s="47">
        <v>286</v>
      </c>
      <c r="E34" s="44">
        <v>187.5</v>
      </c>
      <c r="F34" s="50">
        <f>(D34-E34)/E34</f>
        <v>0.52533333333333332</v>
      </c>
      <c r="G34" s="47">
        <v>48</v>
      </c>
      <c r="H34" s="44">
        <v>3</v>
      </c>
      <c r="I34" s="44">
        <f>G34/H34</f>
        <v>16</v>
      </c>
      <c r="J34" s="44">
        <v>1</v>
      </c>
      <c r="K34" s="44" t="s">
        <v>29</v>
      </c>
      <c r="L34" s="47">
        <v>45318.36</v>
      </c>
      <c r="M34" s="47">
        <v>8855</v>
      </c>
      <c r="N34" s="42">
        <v>41950</v>
      </c>
      <c r="O34" s="39" t="s">
        <v>37</v>
      </c>
      <c r="P34" s="37"/>
      <c r="R34" s="43"/>
      <c r="S34"/>
      <c r="T34"/>
      <c r="U34"/>
      <c r="V34"/>
      <c r="W34"/>
      <c r="X34" s="56"/>
      <c r="Y34"/>
      <c r="AA34" s="36"/>
    </row>
    <row r="35" spans="1:27" s="35" customFormat="1" ht="25.35" customHeight="1">
      <c r="A35" s="16"/>
      <c r="B35" s="16"/>
      <c r="C35" s="40" t="s">
        <v>44</v>
      </c>
      <c r="D35" s="41">
        <f>SUM(D23:D34)</f>
        <v>63118.329999999994</v>
      </c>
      <c r="E35" s="41">
        <f t="shared" ref="E35:G35" si="1">SUM(E23:E34)</f>
        <v>45238.2</v>
      </c>
      <c r="F35" s="53">
        <f>(D35-E35)/E35</f>
        <v>0.39524406364532627</v>
      </c>
      <c r="G35" s="41">
        <f t="shared" si="1"/>
        <v>11551</v>
      </c>
      <c r="H35" s="41"/>
      <c r="I35" s="20"/>
      <c r="J35" s="19"/>
      <c r="K35" s="21"/>
      <c r="L35" s="22"/>
      <c r="M35" s="26"/>
      <c r="N35" s="23"/>
      <c r="O35" s="27"/>
      <c r="P35" s="37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7" s="35" customFormat="1" ht="14.1" customHeight="1">
      <c r="A36" s="14"/>
      <c r="B36" s="24"/>
      <c r="C36" s="15"/>
      <c r="D36" s="25"/>
      <c r="E36" s="25"/>
      <c r="F36" s="28"/>
      <c r="G36" s="25"/>
      <c r="H36" s="25"/>
      <c r="I36" s="25"/>
      <c r="J36" s="25"/>
      <c r="K36" s="25"/>
      <c r="L36" s="25"/>
      <c r="M36" s="25"/>
      <c r="N36" s="29"/>
      <c r="O36" s="13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7" s="35" customFormat="1" ht="25.35" customHeight="1">
      <c r="A37" s="38">
        <v>21</v>
      </c>
      <c r="B37" s="49" t="s">
        <v>29</v>
      </c>
      <c r="C37" s="45" t="s">
        <v>78</v>
      </c>
      <c r="D37" s="47">
        <v>280</v>
      </c>
      <c r="E37" s="44" t="s">
        <v>29</v>
      </c>
      <c r="F37" s="44" t="s">
        <v>29</v>
      </c>
      <c r="G37" s="47">
        <v>41</v>
      </c>
      <c r="H37" s="44">
        <v>3</v>
      </c>
      <c r="I37" s="44">
        <f>G37/H37</f>
        <v>13.666666666666666</v>
      </c>
      <c r="J37" s="44">
        <v>1</v>
      </c>
      <c r="K37" s="44" t="s">
        <v>29</v>
      </c>
      <c r="L37" s="47">
        <v>13464.05</v>
      </c>
      <c r="M37" s="47">
        <v>2228</v>
      </c>
      <c r="N37" s="42">
        <v>43896</v>
      </c>
      <c r="O37" s="39" t="s">
        <v>34</v>
      </c>
      <c r="P37" s="37"/>
      <c r="R37" s="43"/>
      <c r="S37"/>
      <c r="T37"/>
      <c r="U37"/>
      <c r="V37"/>
      <c r="W37"/>
      <c r="X37"/>
      <c r="Z37"/>
    </row>
    <row r="38" spans="1:27" s="35" customFormat="1" ht="25.35" customHeight="1">
      <c r="A38" s="38">
        <v>22</v>
      </c>
      <c r="B38" s="44" t="s">
        <v>29</v>
      </c>
      <c r="C38" s="45" t="s">
        <v>77</v>
      </c>
      <c r="D38" s="47">
        <v>245.5</v>
      </c>
      <c r="E38" s="44" t="s">
        <v>29</v>
      </c>
      <c r="F38" s="44" t="s">
        <v>29</v>
      </c>
      <c r="G38" s="47">
        <v>48</v>
      </c>
      <c r="H38" s="44">
        <v>6</v>
      </c>
      <c r="I38" s="44">
        <f>G38/H38</f>
        <v>8</v>
      </c>
      <c r="J38" s="44">
        <v>1</v>
      </c>
      <c r="K38" s="44" t="s">
        <v>29</v>
      </c>
      <c r="L38" s="47">
        <v>41850.81</v>
      </c>
      <c r="M38" s="47">
        <v>9485</v>
      </c>
      <c r="N38" s="42">
        <v>43868</v>
      </c>
      <c r="O38" s="39" t="s">
        <v>34</v>
      </c>
      <c r="P38" s="37"/>
      <c r="R38" s="43"/>
      <c r="S38"/>
      <c r="T38"/>
      <c r="U38"/>
      <c r="V38"/>
      <c r="W38"/>
      <c r="X38" s="56"/>
      <c r="Y38"/>
      <c r="AA38" s="36"/>
    </row>
    <row r="39" spans="1:27" s="35" customFormat="1" ht="24.75" customHeight="1">
      <c r="A39" s="38">
        <v>23</v>
      </c>
      <c r="B39" s="49" t="s">
        <v>29</v>
      </c>
      <c r="C39" s="45" t="s">
        <v>81</v>
      </c>
      <c r="D39" s="47">
        <v>201</v>
      </c>
      <c r="E39" s="44" t="s">
        <v>29</v>
      </c>
      <c r="F39" s="44" t="s">
        <v>29</v>
      </c>
      <c r="G39" s="47">
        <v>28</v>
      </c>
      <c r="H39" s="44">
        <v>3</v>
      </c>
      <c r="I39" s="44">
        <f>G39/H39</f>
        <v>9.3333333333333339</v>
      </c>
      <c r="J39" s="44">
        <v>1</v>
      </c>
      <c r="K39" s="44" t="s">
        <v>29</v>
      </c>
      <c r="L39" s="47">
        <v>457968.39</v>
      </c>
      <c r="M39" s="47">
        <v>76149</v>
      </c>
      <c r="N39" s="42">
        <v>43693</v>
      </c>
      <c r="O39" s="39" t="s">
        <v>37</v>
      </c>
      <c r="P39" s="37"/>
      <c r="R39" s="43"/>
      <c r="S39"/>
      <c r="T39"/>
      <c r="U39"/>
      <c r="V39"/>
      <c r="W39"/>
      <c r="X39" s="65"/>
      <c r="Y39" s="36"/>
      <c r="Z39"/>
      <c r="AA39" s="36"/>
    </row>
    <row r="40" spans="1:27" s="35" customFormat="1" ht="25.35" customHeight="1">
      <c r="A40" s="38">
        <v>24</v>
      </c>
      <c r="B40" s="51">
        <v>11</v>
      </c>
      <c r="C40" s="45" t="s">
        <v>64</v>
      </c>
      <c r="D40" s="47">
        <v>196.6</v>
      </c>
      <c r="E40" s="44">
        <v>1088.3</v>
      </c>
      <c r="F40" s="50">
        <f>(D40-E40)/E40</f>
        <v>-0.81935128181567585</v>
      </c>
      <c r="G40" s="47">
        <v>32</v>
      </c>
      <c r="H40" s="44">
        <v>6</v>
      </c>
      <c r="I40" s="44">
        <f>G40/H40</f>
        <v>5.333333333333333</v>
      </c>
      <c r="J40" s="44">
        <v>3</v>
      </c>
      <c r="K40" s="44">
        <v>2</v>
      </c>
      <c r="L40" s="47">
        <v>2681</v>
      </c>
      <c r="M40" s="47">
        <v>438</v>
      </c>
      <c r="N40" s="42">
        <v>44015</v>
      </c>
      <c r="O40" s="39" t="s">
        <v>65</v>
      </c>
      <c r="P40" s="37"/>
      <c r="R40" s="43"/>
      <c r="S40"/>
      <c r="T40"/>
      <c r="U40"/>
      <c r="V40"/>
      <c r="W40"/>
      <c r="X40" s="56"/>
      <c r="Y40"/>
      <c r="AA40" s="36"/>
    </row>
    <row r="41" spans="1:27" s="35" customFormat="1" ht="25.35" customHeight="1">
      <c r="A41" s="38">
        <v>25</v>
      </c>
      <c r="B41" s="38">
        <v>22</v>
      </c>
      <c r="C41" s="48" t="s">
        <v>40</v>
      </c>
      <c r="D41" s="47">
        <v>174.5</v>
      </c>
      <c r="E41" s="44">
        <v>85</v>
      </c>
      <c r="F41" s="50">
        <f>(D41-E41)/E41</f>
        <v>1.0529411764705883</v>
      </c>
      <c r="G41" s="47">
        <v>36</v>
      </c>
      <c r="H41" s="44">
        <v>3</v>
      </c>
      <c r="I41" s="44">
        <f>G41/H41</f>
        <v>12</v>
      </c>
      <c r="J41" s="44">
        <v>3</v>
      </c>
      <c r="K41" s="44">
        <v>6</v>
      </c>
      <c r="L41" s="47">
        <v>3585.36</v>
      </c>
      <c r="M41" s="47">
        <v>729</v>
      </c>
      <c r="N41" s="42">
        <v>43987</v>
      </c>
      <c r="O41" s="39" t="s">
        <v>36</v>
      </c>
      <c r="P41" s="37"/>
      <c r="R41" s="43"/>
      <c r="S41"/>
      <c r="T41"/>
      <c r="U41"/>
      <c r="V41"/>
      <c r="W41"/>
      <c r="X41" s="56"/>
      <c r="Y41"/>
      <c r="AA41" s="36"/>
    </row>
    <row r="42" spans="1:27" s="35" customFormat="1" ht="25.35" customHeight="1">
      <c r="A42" s="38">
        <v>26</v>
      </c>
      <c r="B42" s="49" t="s">
        <v>29</v>
      </c>
      <c r="C42" s="45" t="s">
        <v>79</v>
      </c>
      <c r="D42" s="47">
        <v>168</v>
      </c>
      <c r="E42" s="44" t="s">
        <v>29</v>
      </c>
      <c r="F42" s="44" t="s">
        <v>29</v>
      </c>
      <c r="G42" s="47">
        <v>86</v>
      </c>
      <c r="H42" s="44">
        <v>6</v>
      </c>
      <c r="I42" s="44">
        <f>G42/H42</f>
        <v>14.333333333333334</v>
      </c>
      <c r="J42" s="44">
        <v>2</v>
      </c>
      <c r="K42" s="44" t="s">
        <v>29</v>
      </c>
      <c r="L42" s="47">
        <v>332377.44</v>
      </c>
      <c r="M42" s="47">
        <v>70474</v>
      </c>
      <c r="N42" s="42">
        <v>43700</v>
      </c>
      <c r="O42" s="39" t="s">
        <v>31</v>
      </c>
      <c r="P42" s="37"/>
      <c r="R42" s="43"/>
      <c r="S42"/>
      <c r="T42"/>
      <c r="U42"/>
      <c r="V42"/>
      <c r="W42"/>
      <c r="X42" s="56"/>
      <c r="Y42"/>
      <c r="AA42" s="36"/>
    </row>
    <row r="43" spans="1:27" s="35" customFormat="1" ht="25.35" customHeight="1">
      <c r="A43" s="38">
        <v>27</v>
      </c>
      <c r="B43" s="38">
        <v>26</v>
      </c>
      <c r="C43" s="48" t="s">
        <v>39</v>
      </c>
      <c r="D43" s="47">
        <v>136</v>
      </c>
      <c r="E43" s="44">
        <v>67</v>
      </c>
      <c r="F43" s="50">
        <f>(D43-E43)/E43</f>
        <v>1.0298507462686568</v>
      </c>
      <c r="G43" s="47">
        <v>27</v>
      </c>
      <c r="H43" s="44">
        <v>4</v>
      </c>
      <c r="I43" s="44">
        <f>G43/H43</f>
        <v>6.75</v>
      </c>
      <c r="J43" s="44">
        <v>3</v>
      </c>
      <c r="K43" s="44">
        <v>6</v>
      </c>
      <c r="L43" s="47">
        <v>2277.33</v>
      </c>
      <c r="M43" s="47">
        <v>451</v>
      </c>
      <c r="N43" s="42">
        <v>43987</v>
      </c>
      <c r="O43" s="39" t="s">
        <v>36</v>
      </c>
      <c r="P43" s="37"/>
      <c r="R43" s="43"/>
      <c r="S43"/>
      <c r="T43"/>
      <c r="U43"/>
      <c r="V43"/>
      <c r="W43"/>
      <c r="X43" s="56"/>
      <c r="Y43"/>
      <c r="AA43" s="36"/>
    </row>
    <row r="44" spans="1:27" s="35" customFormat="1" ht="25.35" customHeight="1">
      <c r="A44" s="38">
        <v>28</v>
      </c>
      <c r="B44" s="52">
        <v>30</v>
      </c>
      <c r="C44" s="45" t="s">
        <v>66</v>
      </c>
      <c r="D44" s="47">
        <v>122</v>
      </c>
      <c r="E44" s="44">
        <v>27</v>
      </c>
      <c r="F44" s="50">
        <f>(D44-E44)/E44</f>
        <v>3.5185185185185186</v>
      </c>
      <c r="G44" s="47">
        <v>27</v>
      </c>
      <c r="H44" s="44">
        <v>2</v>
      </c>
      <c r="I44" s="44">
        <f>G44/H44</f>
        <v>13.5</v>
      </c>
      <c r="J44" s="44">
        <v>1</v>
      </c>
      <c r="K44" s="44" t="s">
        <v>29</v>
      </c>
      <c r="L44" s="47">
        <v>84227</v>
      </c>
      <c r="M44" s="47">
        <v>14708</v>
      </c>
      <c r="N44" s="42">
        <v>43882</v>
      </c>
      <c r="O44" s="39" t="s">
        <v>67</v>
      </c>
      <c r="P44" s="37"/>
      <c r="R44" s="43"/>
      <c r="T44" s="37"/>
      <c r="U44" s="36"/>
      <c r="V44" s="36"/>
      <c r="W44" s="36"/>
      <c r="X44" s="36"/>
      <c r="Y44" s="37"/>
    </row>
    <row r="45" spans="1:27" s="35" customFormat="1" ht="25.35" customHeight="1">
      <c r="A45" s="38">
        <v>29</v>
      </c>
      <c r="B45" s="44" t="s">
        <v>29</v>
      </c>
      <c r="C45" s="48" t="s">
        <v>83</v>
      </c>
      <c r="D45" s="47">
        <v>121.5</v>
      </c>
      <c r="E45" s="44" t="s">
        <v>29</v>
      </c>
      <c r="F45" s="44" t="s">
        <v>29</v>
      </c>
      <c r="G45" s="47">
        <v>27</v>
      </c>
      <c r="H45" s="44">
        <v>1</v>
      </c>
      <c r="I45" s="44">
        <f>G45/H45</f>
        <v>27</v>
      </c>
      <c r="J45" s="44">
        <v>1</v>
      </c>
      <c r="K45" s="44" t="s">
        <v>29</v>
      </c>
      <c r="L45" s="47">
        <v>117427.17</v>
      </c>
      <c r="M45" s="47">
        <v>18768</v>
      </c>
      <c r="N45" s="42">
        <v>43896</v>
      </c>
      <c r="O45" s="39" t="s">
        <v>46</v>
      </c>
      <c r="P45" s="37"/>
      <c r="R45" s="43"/>
      <c r="T45" s="37"/>
      <c r="U45" s="36"/>
      <c r="V45" s="36"/>
      <c r="W45" s="36"/>
      <c r="X45" s="37"/>
      <c r="Y45" s="36"/>
      <c r="Z45" s="36"/>
    </row>
    <row r="46" spans="1:27" s="35" customFormat="1" ht="25.35" customHeight="1">
      <c r="A46" s="38">
        <v>30</v>
      </c>
      <c r="B46" s="54">
        <v>27</v>
      </c>
      <c r="C46" s="45" t="s">
        <v>70</v>
      </c>
      <c r="D46" s="47">
        <v>98</v>
      </c>
      <c r="E46" s="44">
        <v>51</v>
      </c>
      <c r="F46" s="50">
        <f>(D46-E46)/E46</f>
        <v>0.92156862745098034</v>
      </c>
      <c r="G46" s="47">
        <v>29</v>
      </c>
      <c r="H46" s="44">
        <v>1</v>
      </c>
      <c r="I46" s="44">
        <f>G46/H46</f>
        <v>29</v>
      </c>
      <c r="J46" s="44">
        <v>1</v>
      </c>
      <c r="K46" s="44">
        <v>2</v>
      </c>
      <c r="L46" s="47">
        <v>1928</v>
      </c>
      <c r="M46" s="47">
        <v>381</v>
      </c>
      <c r="N46" s="42">
        <v>44011</v>
      </c>
      <c r="O46" s="39" t="s">
        <v>36</v>
      </c>
      <c r="P46" s="37"/>
      <c r="R46" s="43"/>
      <c r="T46" s="37"/>
      <c r="U46" s="36"/>
      <c r="V46" s="36"/>
      <c r="W46" s="36"/>
      <c r="X46" s="37"/>
      <c r="Y46" s="36"/>
      <c r="Z46" s="36"/>
    </row>
    <row r="47" spans="1:27" ht="25.35" customHeight="1">
      <c r="A47" s="16"/>
      <c r="B47" s="16"/>
      <c r="C47" s="17" t="s">
        <v>76</v>
      </c>
      <c r="D47" s="18">
        <f>SUM(D35:D46)</f>
        <v>64861.429999999993</v>
      </c>
      <c r="E47" s="41">
        <f t="shared" ref="E47:G47" si="2">SUM(E35:E46)</f>
        <v>46556.5</v>
      </c>
      <c r="F47" s="53">
        <f>(D47-E47)/E47</f>
        <v>0.39317667780009219</v>
      </c>
      <c r="G47" s="41">
        <f t="shared" si="2"/>
        <v>11932</v>
      </c>
      <c r="H47" s="18"/>
      <c r="I47" s="20"/>
      <c r="J47" s="19"/>
      <c r="K47" s="21"/>
      <c r="L47" s="22"/>
      <c r="M47" s="26"/>
      <c r="N47" s="23"/>
      <c r="O47" s="27"/>
      <c r="P47" s="37"/>
    </row>
    <row r="48" spans="1:27" ht="14.1" customHeight="1">
      <c r="A48" s="14"/>
      <c r="B48" s="24"/>
      <c r="C48" s="15"/>
      <c r="D48" s="25"/>
      <c r="E48" s="25"/>
      <c r="F48" s="28"/>
      <c r="G48" s="25"/>
      <c r="H48" s="25"/>
      <c r="I48" s="25"/>
      <c r="J48" s="25"/>
      <c r="K48" s="25"/>
      <c r="L48" s="25"/>
      <c r="M48" s="25"/>
      <c r="N48" s="29"/>
      <c r="O48" s="13"/>
      <c r="P48" s="35"/>
    </row>
    <row r="49" spans="1:27" s="35" customFormat="1" ht="25.35" customHeight="1">
      <c r="A49" s="38">
        <v>31</v>
      </c>
      <c r="B49" s="54">
        <v>20</v>
      </c>
      <c r="C49" s="45" t="s">
        <v>57</v>
      </c>
      <c r="D49" s="47">
        <v>81</v>
      </c>
      <c r="E49" s="44">
        <v>112.5</v>
      </c>
      <c r="F49" s="50">
        <f>(D49-E49)/E49</f>
        <v>-0.28000000000000003</v>
      </c>
      <c r="G49" s="47">
        <v>18</v>
      </c>
      <c r="H49" s="44">
        <v>1</v>
      </c>
      <c r="I49" s="44">
        <f>G49/H49</f>
        <v>18</v>
      </c>
      <c r="J49" s="44">
        <v>1</v>
      </c>
      <c r="K49" s="44" t="s">
        <v>29</v>
      </c>
      <c r="L49" s="47">
        <v>766009.53</v>
      </c>
      <c r="M49" s="47">
        <v>126405</v>
      </c>
      <c r="N49" s="42">
        <v>43861</v>
      </c>
      <c r="O49" s="39" t="s">
        <v>46</v>
      </c>
      <c r="P49" s="37"/>
      <c r="R49" s="43"/>
      <c r="T49" s="37"/>
      <c r="U49" s="36"/>
      <c r="V49" s="36"/>
      <c r="W49" s="36"/>
      <c r="X49" s="37"/>
      <c r="Y49" s="36"/>
      <c r="Z49" s="36"/>
    </row>
    <row r="50" spans="1:27" s="35" customFormat="1" ht="25.35" customHeight="1">
      <c r="A50" s="38">
        <v>32</v>
      </c>
      <c r="B50" s="44" t="s">
        <v>29</v>
      </c>
      <c r="C50" s="48" t="s">
        <v>80</v>
      </c>
      <c r="D50" s="47">
        <v>72</v>
      </c>
      <c r="E50" s="44" t="s">
        <v>29</v>
      </c>
      <c r="F50" s="44" t="s">
        <v>29</v>
      </c>
      <c r="G50" s="47">
        <v>16</v>
      </c>
      <c r="H50" s="44">
        <v>1</v>
      </c>
      <c r="I50" s="44">
        <f>G50/H50</f>
        <v>16</v>
      </c>
      <c r="J50" s="44">
        <v>1</v>
      </c>
      <c r="K50" s="44" t="s">
        <v>29</v>
      </c>
      <c r="L50" s="47">
        <v>228090.32</v>
      </c>
      <c r="M50" s="47">
        <v>38125</v>
      </c>
      <c r="N50" s="42">
        <v>43854</v>
      </c>
      <c r="O50" s="39" t="s">
        <v>46</v>
      </c>
      <c r="P50" s="37"/>
      <c r="R50" s="43"/>
      <c r="S50"/>
      <c r="T50"/>
      <c r="U50"/>
      <c r="V50"/>
      <c r="W50"/>
      <c r="X50"/>
      <c r="Y50"/>
    </row>
    <row r="51" spans="1:27" s="35" customFormat="1" ht="25.35" customHeight="1">
      <c r="A51" s="38">
        <v>33</v>
      </c>
      <c r="B51" s="54">
        <v>32</v>
      </c>
      <c r="C51" s="48" t="s">
        <v>73</v>
      </c>
      <c r="D51" s="47">
        <v>72</v>
      </c>
      <c r="E51" s="44">
        <v>23</v>
      </c>
      <c r="F51" s="50">
        <f>(D51-E51)/E51</f>
        <v>2.1304347826086958</v>
      </c>
      <c r="G51" s="47">
        <v>23</v>
      </c>
      <c r="H51" s="44" t="s">
        <v>29</v>
      </c>
      <c r="I51" s="44" t="s">
        <v>29</v>
      </c>
      <c r="J51" s="44">
        <v>1</v>
      </c>
      <c r="K51" s="44" t="s">
        <v>29</v>
      </c>
      <c r="L51" s="47">
        <v>62841</v>
      </c>
      <c r="M51" s="47">
        <v>15941</v>
      </c>
      <c r="N51" s="42">
        <v>43637</v>
      </c>
      <c r="O51" s="39" t="s">
        <v>30</v>
      </c>
      <c r="P51" s="37"/>
      <c r="R51" s="43"/>
      <c r="S51"/>
      <c r="T51"/>
      <c r="U51"/>
      <c r="V51"/>
      <c r="W51"/>
      <c r="X51"/>
      <c r="Y51"/>
    </row>
    <row r="52" spans="1:27" s="35" customFormat="1" ht="25.35" customHeight="1">
      <c r="A52" s="38">
        <v>34</v>
      </c>
      <c r="B52" s="51">
        <v>24</v>
      </c>
      <c r="C52" s="45" t="s">
        <v>48</v>
      </c>
      <c r="D52" s="47">
        <v>54</v>
      </c>
      <c r="E52" s="49">
        <v>70</v>
      </c>
      <c r="F52" s="50">
        <f>(D52-E52)/E52</f>
        <v>-0.22857142857142856</v>
      </c>
      <c r="G52" s="47">
        <v>8</v>
      </c>
      <c r="H52" s="44">
        <v>1</v>
      </c>
      <c r="I52" s="44">
        <f>G52/H52</f>
        <v>8</v>
      </c>
      <c r="J52" s="44">
        <v>1</v>
      </c>
      <c r="K52" s="44" t="s">
        <v>29</v>
      </c>
      <c r="L52" s="47">
        <v>45993.53</v>
      </c>
      <c r="M52" s="47">
        <v>8629</v>
      </c>
      <c r="N52" s="42">
        <v>43805</v>
      </c>
      <c r="O52" s="39" t="s">
        <v>45</v>
      </c>
      <c r="P52" s="37"/>
      <c r="R52" s="43"/>
      <c r="T52" s="37"/>
      <c r="U52" s="36"/>
      <c r="V52" s="36"/>
      <c r="W52" s="36"/>
      <c r="X52" s="37"/>
      <c r="Y52" s="36"/>
      <c r="Z52" s="36"/>
      <c r="AA52" s="36"/>
    </row>
    <row r="53" spans="1:27" s="35" customFormat="1" ht="25.35" customHeight="1">
      <c r="A53" s="38">
        <v>35</v>
      </c>
      <c r="B53" s="54">
        <v>34</v>
      </c>
      <c r="C53" s="48" t="s">
        <v>60</v>
      </c>
      <c r="D53" s="47">
        <v>36</v>
      </c>
      <c r="E53" s="44">
        <v>12</v>
      </c>
      <c r="F53" s="50">
        <f>(D53-E53)/E53</f>
        <v>2</v>
      </c>
      <c r="G53" s="47">
        <v>18</v>
      </c>
      <c r="H53" s="44">
        <v>3</v>
      </c>
      <c r="I53" s="44">
        <f>G53/H53</f>
        <v>6</v>
      </c>
      <c r="J53" s="44">
        <v>1</v>
      </c>
      <c r="K53" s="44" t="s">
        <v>29</v>
      </c>
      <c r="L53" s="47">
        <v>196113.4</v>
      </c>
      <c r="M53" s="47">
        <v>42619</v>
      </c>
      <c r="N53" s="42">
        <v>43504</v>
      </c>
      <c r="O53" s="39" t="s">
        <v>37</v>
      </c>
      <c r="P53" s="37"/>
      <c r="R53" s="43"/>
      <c r="T53" s="37"/>
      <c r="U53" s="36"/>
      <c r="V53" s="36"/>
      <c r="W53" s="36"/>
      <c r="X53" s="37"/>
      <c r="Y53" s="36"/>
      <c r="AA53" s="36"/>
    </row>
    <row r="54" spans="1:27" s="35" customFormat="1" ht="24.75" customHeight="1">
      <c r="A54" s="38">
        <v>36</v>
      </c>
      <c r="B54" s="38">
        <v>33</v>
      </c>
      <c r="C54" s="48" t="s">
        <v>41</v>
      </c>
      <c r="D54" s="47">
        <v>28</v>
      </c>
      <c r="E54" s="44">
        <v>19</v>
      </c>
      <c r="F54" s="50">
        <f>(D54-E54)/E54</f>
        <v>0.47368421052631576</v>
      </c>
      <c r="G54" s="47">
        <v>4</v>
      </c>
      <c r="H54" s="44">
        <v>1</v>
      </c>
      <c r="I54" s="44">
        <f>G54/H54</f>
        <v>4</v>
      </c>
      <c r="J54" s="44">
        <v>1</v>
      </c>
      <c r="K54" s="44">
        <v>6</v>
      </c>
      <c r="L54" s="47">
        <v>621.5</v>
      </c>
      <c r="M54" s="47">
        <v>149</v>
      </c>
      <c r="N54" s="42">
        <v>43987</v>
      </c>
      <c r="O54" s="39" t="s">
        <v>36</v>
      </c>
      <c r="P54" s="37"/>
      <c r="R54" s="43"/>
      <c r="T54" s="37"/>
      <c r="U54" s="36"/>
      <c r="V54" s="36"/>
      <c r="W54" s="36"/>
      <c r="X54" s="37"/>
      <c r="Y54" s="36"/>
      <c r="Z54" s="36"/>
      <c r="AA54" s="36"/>
    </row>
    <row r="55" spans="1:27" s="35" customFormat="1" ht="24.75" customHeight="1">
      <c r="A55" s="38">
        <v>37</v>
      </c>
      <c r="B55" s="52">
        <v>35</v>
      </c>
      <c r="C55" s="45" t="s">
        <v>69</v>
      </c>
      <c r="D55" s="47">
        <v>26.5</v>
      </c>
      <c r="E55" s="44">
        <v>9</v>
      </c>
      <c r="F55" s="50">
        <f>(D55-E55)/E55</f>
        <v>1.9444444444444444</v>
      </c>
      <c r="G55" s="47">
        <v>7</v>
      </c>
      <c r="H55" s="44">
        <v>1</v>
      </c>
      <c r="I55" s="44">
        <f>G55/H55</f>
        <v>7</v>
      </c>
      <c r="J55" s="44">
        <v>1</v>
      </c>
      <c r="K55" s="44">
        <v>2</v>
      </c>
      <c r="L55" s="47">
        <v>61.5</v>
      </c>
      <c r="M55" s="47">
        <v>18</v>
      </c>
      <c r="N55" s="42">
        <v>44011</v>
      </c>
      <c r="O55" s="39" t="s">
        <v>36</v>
      </c>
      <c r="P55" s="37"/>
      <c r="R55" s="43"/>
      <c r="T55" s="37"/>
      <c r="U55" s="36"/>
      <c r="V55" s="36"/>
      <c r="W55" s="36"/>
      <c r="X55" s="37"/>
      <c r="Y55" s="36"/>
      <c r="Z55" s="36"/>
    </row>
    <row r="56" spans="1:27" s="35" customFormat="1" ht="25.35" customHeight="1">
      <c r="A56" s="38">
        <v>38</v>
      </c>
      <c r="B56" s="52">
        <v>31</v>
      </c>
      <c r="C56" s="48" t="s">
        <v>71</v>
      </c>
      <c r="D56" s="47">
        <v>24</v>
      </c>
      <c r="E56" s="44">
        <v>24</v>
      </c>
      <c r="F56" s="50">
        <f>(D56-E56)/E56</f>
        <v>0</v>
      </c>
      <c r="G56" s="47">
        <v>5</v>
      </c>
      <c r="H56" s="44">
        <v>1</v>
      </c>
      <c r="I56" s="44">
        <f>G56/H56</f>
        <v>5</v>
      </c>
      <c r="J56" s="44">
        <v>1</v>
      </c>
      <c r="K56" s="44">
        <v>4</v>
      </c>
      <c r="L56" s="47">
        <v>164</v>
      </c>
      <c r="M56" s="47">
        <v>43</v>
      </c>
      <c r="N56" s="42">
        <v>43987</v>
      </c>
      <c r="O56" s="39" t="s">
        <v>36</v>
      </c>
      <c r="P56" s="37"/>
      <c r="R56" s="43"/>
      <c r="T56" s="37"/>
      <c r="U56" s="36"/>
      <c r="V56" s="36"/>
      <c r="W56" s="36"/>
      <c r="X56" s="37"/>
      <c r="Y56" s="36"/>
    </row>
    <row r="57" spans="1:27" s="35" customFormat="1" ht="25.35" customHeight="1">
      <c r="A57" s="38">
        <v>39</v>
      </c>
      <c r="B57" s="38">
        <v>17</v>
      </c>
      <c r="C57" s="48" t="s">
        <v>47</v>
      </c>
      <c r="D57" s="47">
        <v>4</v>
      </c>
      <c r="E57" s="44">
        <v>183</v>
      </c>
      <c r="F57" s="50">
        <f>(D57-E57)/E57</f>
        <v>-0.97814207650273222</v>
      </c>
      <c r="G57" s="47">
        <v>1</v>
      </c>
      <c r="H57" s="44">
        <v>1</v>
      </c>
      <c r="I57" s="44">
        <f>G57/H57</f>
        <v>1</v>
      </c>
      <c r="J57" s="44">
        <v>1</v>
      </c>
      <c r="K57" s="44">
        <v>6</v>
      </c>
      <c r="L57" s="47">
        <v>383.7</v>
      </c>
      <c r="M57" s="47">
        <v>93</v>
      </c>
      <c r="N57" s="42">
        <v>43987</v>
      </c>
      <c r="O57" s="39" t="s">
        <v>36</v>
      </c>
      <c r="P57" s="37"/>
      <c r="S57" s="1"/>
      <c r="T57" s="1"/>
      <c r="U57" s="1"/>
      <c r="V57" s="1"/>
      <c r="W57" s="1"/>
      <c r="X57" s="1"/>
      <c r="Y57" s="1"/>
      <c r="Z57" s="1"/>
    </row>
    <row r="58" spans="1:27" ht="25.35" customHeight="1">
      <c r="A58" s="16"/>
      <c r="B58" s="16"/>
      <c r="C58" s="40" t="s">
        <v>87</v>
      </c>
      <c r="D58" s="18">
        <f>SUM(D47:D57)</f>
        <v>65258.929999999993</v>
      </c>
      <c r="E58" s="41">
        <f t="shared" ref="E58:G58" si="3">SUM(E47:E57)</f>
        <v>47009</v>
      </c>
      <c r="F58" s="53">
        <f>(D58-E58)/E58</f>
        <v>0.38822204258758947</v>
      </c>
      <c r="G58" s="41">
        <f t="shared" si="3"/>
        <v>12032</v>
      </c>
      <c r="H58" s="18"/>
      <c r="I58" s="20"/>
      <c r="J58" s="19"/>
      <c r="K58" s="21"/>
      <c r="L58" s="22"/>
      <c r="M58" s="26"/>
      <c r="N58" s="23"/>
      <c r="O58" s="27"/>
      <c r="Q58" s="35"/>
      <c r="R58" s="35"/>
    </row>
    <row r="59" spans="1:27" ht="23.1" customHeight="1">
      <c r="S59" s="35"/>
      <c r="T59" s="35"/>
      <c r="U59" s="35"/>
      <c r="V59" s="35"/>
      <c r="Y59" s="35"/>
      <c r="Z59" s="35"/>
    </row>
    <row r="60" spans="1:27" ht="17.25" customHeight="1">
      <c r="P60" s="35"/>
    </row>
    <row r="68" spans="16:18">
      <c r="R68" s="11"/>
    </row>
    <row r="77" spans="16:18">
      <c r="P77" s="11"/>
    </row>
    <row r="81" ht="12" customHeight="1"/>
  </sheetData>
  <sortState xmlns:xlrd2="http://schemas.microsoft.com/office/spreadsheetml/2017/richdata2" ref="B13:O57">
    <sortCondition descending="1" ref="D13:D5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2e073065-020e-4dce-99c7-95e5c43123b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2020-07-13T12:47:34Z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