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20\Vasaris\"/>
    </mc:Choice>
  </mc:AlternateContent>
  <xr:revisionPtr revIDLastSave="0" documentId="13_ncr:1_{342C0466-9F17-44E9-B15A-B90478D298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F52" i="1" s="1"/>
  <c r="E52" i="1"/>
  <c r="G52" i="1"/>
  <c r="F47" i="1"/>
  <c r="E47" i="1"/>
  <c r="G47" i="1"/>
  <c r="D47" i="1"/>
  <c r="E23" i="1"/>
  <c r="E35" i="1" s="1"/>
  <c r="G23" i="1"/>
  <c r="G35" i="1" s="1"/>
  <c r="D23" i="1"/>
  <c r="D35" i="1" s="1"/>
  <c r="I28" i="1"/>
  <c r="I15" i="1"/>
  <c r="I29" i="1"/>
  <c r="F35" i="1" l="1"/>
  <c r="F23" i="1"/>
  <c r="I51" i="1" l="1"/>
  <c r="I17" i="1"/>
  <c r="I38" i="1"/>
  <c r="I26" i="1"/>
  <c r="I22" i="1"/>
  <c r="I13" i="1"/>
  <c r="F18" i="1"/>
  <c r="F25" i="1"/>
  <c r="F19" i="1"/>
  <c r="F21" i="1"/>
  <c r="F27" i="1"/>
  <c r="F30" i="1"/>
  <c r="F31" i="1"/>
  <c r="F37" i="1"/>
  <c r="F34" i="1"/>
  <c r="F32" i="1"/>
  <c r="F33" i="1"/>
  <c r="F44" i="1"/>
  <c r="F41" i="1"/>
  <c r="F40" i="1"/>
  <c r="F43" i="1"/>
  <c r="F42" i="1"/>
  <c r="F50" i="1"/>
  <c r="F46" i="1"/>
  <c r="F45" i="1"/>
  <c r="F39" i="1"/>
  <c r="F49" i="1"/>
  <c r="F14" i="1"/>
  <c r="F16" i="1"/>
  <c r="I45" i="1" l="1"/>
  <c r="I16" i="1" l="1"/>
  <c r="I14" i="1"/>
  <c r="I30" i="1"/>
  <c r="F20" i="1"/>
  <c r="I44" i="1" l="1"/>
  <c r="I25" i="1"/>
  <c r="I27" i="1" l="1"/>
  <c r="I37" i="1"/>
  <c r="I19" i="1" l="1"/>
  <c r="I21" i="1"/>
  <c r="I18" i="1" l="1"/>
  <c r="I43" i="1" l="1"/>
  <c r="I41" i="1"/>
  <c r="I40" i="1"/>
  <c r="I32" i="1" l="1"/>
  <c r="I34" i="1" l="1"/>
  <c r="I50" i="1"/>
  <c r="I46" i="1" l="1"/>
  <c r="I42" i="1" l="1"/>
</calcChain>
</file>

<file path=xl/sharedStrings.xml><?xml version="1.0" encoding="utf-8"?>
<sst xmlns="http://schemas.openxmlformats.org/spreadsheetml/2006/main" count="156" uniqueCount="88">
  <si>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</si>
  <si>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</si>
  <si>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</si>
  <si>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</si>
  <si>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</si>
  <si>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</si>
  <si>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</si>
  <si>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</si>
  <si>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</si>
  <si>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</si>
  <si>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</si>
  <si>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</si>
  <si>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</si>
  <si>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</si>
  <si>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</si>
  <si>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</si>
  <si>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</si>
  <si>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</si>
  <si>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</si>
  <si>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</si>
  <si>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</si>
  <si>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</si>
  <si>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</si>
  <si>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</si>
  <si>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</si>
  <si>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</si>
  <si>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</si>
  <si>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</si>
  <si>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</si>
  <si>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</si>
  <si>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</si>
  <si>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</si>
  <si>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Total (20)</t>
  </si>
  <si>
    <t>NCG Distribution/Universal Pictures International</t>
  </si>
  <si>
    <t>Theatrical Film Distribution  / 20th Century Fox</t>
  </si>
  <si>
    <t>VLG Film</t>
  </si>
  <si>
    <t>ACME Film / SONY</t>
  </si>
  <si>
    <t>Nuostabi epocha (La Belle Epoque)</t>
  </si>
  <si>
    <t>Ledo šalis 2 (Frozen 2)</t>
  </si>
  <si>
    <t>Theatrical Film Distribution / WDSMPI</t>
  </si>
  <si>
    <t>N</t>
  </si>
  <si>
    <t>Užsimaskavę šnipai (Spies In Disguise)</t>
  </si>
  <si>
    <t>Zuikis Džodžo (Jojo Rabbit)</t>
  </si>
  <si>
    <t>Pašėlę vyrukai amžiams (Bad Boys for Life)</t>
  </si>
  <si>
    <t>Daktaras Dolitlis (Dolittle)</t>
  </si>
  <si>
    <t>Mažosios moterys (Little Women)</t>
  </si>
  <si>
    <t>Fiksiai prieš Krabius (Фиксики против кработов)</t>
  </si>
  <si>
    <t>Importinis jaunikis</t>
  </si>
  <si>
    <t>Greta Garbo Films</t>
  </si>
  <si>
    <t>Užgaidų maratonas (Марафон желаний)</t>
  </si>
  <si>
    <t>Arkties Komanda (Arctic Justice)</t>
  </si>
  <si>
    <t>Ypatingieji (The Specials)</t>
  </si>
  <si>
    <t>Theatrical Film Distribution</t>
  </si>
  <si>
    <t>Total (30)</t>
  </si>
  <si>
    <t>Košmarų sala (Fantasy Island)</t>
  </si>
  <si>
    <t>Ledas 2 (Лёд 2)</t>
  </si>
  <si>
    <t>Partizanas</t>
  </si>
  <si>
    <t>Film Jam</t>
  </si>
  <si>
    <t>Baltų gentys. Paskutinieji Europos pagonys (Baltic Tribes. The Last Pagans of Europe)</t>
  </si>
  <si>
    <t>Džentelmenai ((Toff Guys) Gentlemen)</t>
  </si>
  <si>
    <t>Cinema Ads</t>
  </si>
  <si>
    <t>Protėvių šauksmas (The Call of The Wild)</t>
  </si>
  <si>
    <t>Augintiniai susivienija (Pets United)</t>
  </si>
  <si>
    <t>Pareigūnas ir šnipas (An Officer and a Spy)</t>
  </si>
  <si>
    <t>February 28 - March 1</t>
  </si>
  <si>
    <t>Vasario 28 - kovo 1 d.</t>
  </si>
  <si>
    <t>Šėtono vaikas II (Boy 2)</t>
  </si>
  <si>
    <t>Vedybos, skyrybos ir barsukas</t>
  </si>
  <si>
    <t>Singing fish</t>
  </si>
  <si>
    <t>Emma (Emma.)</t>
  </si>
  <si>
    <t>March 6 - 8 Lithuanian top</t>
  </si>
  <si>
    <t>Kovo 6 - 8 d. Lietuvos kino teatruose rodytų filmų topas</t>
  </si>
  <si>
    <t>March 6 - 8</t>
  </si>
  <si>
    <t>Kovo 6 - 8 d.</t>
  </si>
  <si>
    <t>Kubos voratinklis (Wasp Network)</t>
  </si>
  <si>
    <t>Ištraukti peiliai (Knives Out)</t>
  </si>
  <si>
    <t>Estinfilm</t>
  </si>
  <si>
    <t>Moteris (Woman)</t>
  </si>
  <si>
    <t>Dilili Paryžiuje (Dilili à Paris)</t>
  </si>
  <si>
    <t>Ginklai Akimbo (Guns Akimbo)</t>
  </si>
  <si>
    <t>Travolta</t>
  </si>
  <si>
    <t>Pirmyn (Onward)</t>
  </si>
  <si>
    <t>P</t>
  </si>
  <si>
    <t>Preview</t>
  </si>
  <si>
    <t>Labai moteriškos istorijos (Очень женские истории)</t>
  </si>
  <si>
    <t>Nematomas žmogus (The Invisible Man)</t>
  </si>
  <si>
    <t>QT8: Quentin Tarantino (QT8: Quentin Tarantino)</t>
  </si>
  <si>
    <t>Total (33)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</si>
</sst>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24" fillId="2" borderId="8" xfId="0" applyNumberFormat="1" applyFont="1" applyFill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"/>
  <sheetViews>
    <sheetView tabSelected="1" zoomScale="60" zoomScaleNormal="60" workbookViewId="0">
      <selection activeCell="D53" sqref="D5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70</v>
      </c>
      <c r="F1" s="2"/>
      <c r="G1" s="2"/>
      <c r="H1" s="2"/>
      <c r="I1" s="2"/>
    </row>
    <row r="2" spans="1:26" ht="19.5" customHeight="1">
      <c r="E2" s="2" t="s">
        <v>71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7"/>
      <c r="B5" s="77"/>
      <c r="C5" s="74" t="s">
        <v>0</v>
      </c>
      <c r="D5" s="3"/>
      <c r="E5" s="3"/>
      <c r="F5" s="74" t="s">
        <v>3</v>
      </c>
      <c r="G5" s="3"/>
      <c r="H5" s="74" t="s">
        <v>5</v>
      </c>
      <c r="I5" s="74" t="s">
        <v>6</v>
      </c>
      <c r="J5" s="74" t="s">
        <v>7</v>
      </c>
      <c r="K5" s="74" t="s">
        <v>8</v>
      </c>
      <c r="L5" s="74" t="s">
        <v>10</v>
      </c>
      <c r="M5" s="74" t="s">
        <v>9</v>
      </c>
      <c r="N5" s="74" t="s">
        <v>11</v>
      </c>
      <c r="O5" s="74" t="s">
        <v>12</v>
      </c>
    </row>
    <row r="6" spans="1:26" ht="19.5">
      <c r="A6" s="78"/>
      <c r="B6" s="78"/>
      <c r="C6" s="75"/>
      <c r="D6" s="4" t="s">
        <v>72</v>
      </c>
      <c r="E6" s="4" t="s">
        <v>64</v>
      </c>
      <c r="F6" s="75"/>
      <c r="G6" s="4" t="s">
        <v>72</v>
      </c>
      <c r="H6" s="75"/>
      <c r="I6" s="75"/>
      <c r="J6" s="75"/>
      <c r="K6" s="75"/>
      <c r="L6" s="75"/>
      <c r="M6" s="75"/>
      <c r="N6" s="75"/>
      <c r="O6" s="75"/>
    </row>
    <row r="7" spans="1:26">
      <c r="A7" s="78"/>
      <c r="B7" s="78"/>
      <c r="C7" s="75"/>
      <c r="D7" s="4" t="s">
        <v>1</v>
      </c>
      <c r="E7" s="4" t="s">
        <v>1</v>
      </c>
      <c r="F7" s="75"/>
      <c r="G7" s="4" t="s">
        <v>4</v>
      </c>
      <c r="H7" s="75"/>
      <c r="I7" s="75"/>
      <c r="J7" s="75"/>
      <c r="K7" s="75"/>
      <c r="L7" s="75"/>
      <c r="M7" s="75"/>
      <c r="N7" s="75"/>
      <c r="O7" s="75"/>
    </row>
    <row r="8" spans="1:26" ht="18" customHeight="1" thickBot="1">
      <c r="A8" s="79"/>
      <c r="B8" s="79"/>
      <c r="C8" s="76"/>
      <c r="D8" s="5" t="s">
        <v>2</v>
      </c>
      <c r="E8" s="5" t="s">
        <v>2</v>
      </c>
      <c r="F8" s="76"/>
      <c r="G8" s="6"/>
      <c r="H8" s="76"/>
      <c r="I8" s="76"/>
      <c r="J8" s="76"/>
      <c r="K8" s="76"/>
      <c r="L8" s="76"/>
      <c r="M8" s="76"/>
      <c r="N8" s="76"/>
      <c r="O8" s="76"/>
      <c r="R8" s="8"/>
    </row>
    <row r="9" spans="1:26" ht="15" customHeight="1">
      <c r="A9" s="77"/>
      <c r="B9" s="77"/>
      <c r="C9" s="74" t="s">
        <v>13</v>
      </c>
      <c r="D9" s="32"/>
      <c r="E9" s="32"/>
      <c r="F9" s="74" t="s">
        <v>15</v>
      </c>
      <c r="G9" s="32"/>
      <c r="H9" s="9" t="s">
        <v>18</v>
      </c>
      <c r="I9" s="7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4" t="s">
        <v>26</v>
      </c>
      <c r="R9" s="8"/>
    </row>
    <row r="10" spans="1:26" ht="19.5">
      <c r="A10" s="78"/>
      <c r="B10" s="78"/>
      <c r="C10" s="75"/>
      <c r="D10" s="63" t="s">
        <v>73</v>
      </c>
      <c r="E10" s="72" t="s">
        <v>65</v>
      </c>
      <c r="F10" s="75"/>
      <c r="G10" s="72" t="s">
        <v>73</v>
      </c>
      <c r="H10" s="4" t="s">
        <v>17</v>
      </c>
      <c r="I10" s="7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5"/>
      <c r="R10" s="8"/>
    </row>
    <row r="11" spans="1:26">
      <c r="A11" s="78"/>
      <c r="B11" s="78"/>
      <c r="C11" s="75"/>
      <c r="D11" s="33" t="s">
        <v>14</v>
      </c>
      <c r="E11" s="4" t="s">
        <v>14</v>
      </c>
      <c r="F11" s="75"/>
      <c r="G11" s="33" t="s">
        <v>16</v>
      </c>
      <c r="H11" s="6"/>
      <c r="I11" s="75"/>
      <c r="J11" s="6"/>
      <c r="K11" s="6"/>
      <c r="L11" s="12" t="s">
        <v>2</v>
      </c>
      <c r="M11" s="4" t="s">
        <v>17</v>
      </c>
      <c r="N11" s="6"/>
      <c r="O11" s="75"/>
      <c r="R11" s="11"/>
      <c r="T11" s="11"/>
      <c r="U11" s="7"/>
    </row>
    <row r="12" spans="1:26" ht="15.6" customHeight="1" thickBot="1">
      <c r="A12" s="78"/>
      <c r="B12" s="79"/>
      <c r="C12" s="76"/>
      <c r="D12" s="34" t="s">
        <v>2</v>
      </c>
      <c r="E12" s="5" t="s">
        <v>2</v>
      </c>
      <c r="F12" s="76"/>
      <c r="G12" s="34" t="s">
        <v>17</v>
      </c>
      <c r="H12" s="35"/>
      <c r="I12" s="76"/>
      <c r="J12" s="35"/>
      <c r="K12" s="35"/>
      <c r="L12" s="35"/>
      <c r="M12" s="35"/>
      <c r="N12" s="35"/>
      <c r="O12" s="76"/>
      <c r="R12" s="39"/>
      <c r="S12" s="37"/>
      <c r="T12" s="39"/>
      <c r="U12" s="38"/>
      <c r="V12" s="38"/>
      <c r="W12" s="36"/>
      <c r="X12" s="38"/>
      <c r="Y12" s="8"/>
    </row>
    <row r="13" spans="1:26" s="37" customFormat="1" ht="25.35" customHeight="1">
      <c r="A13" s="40">
        <v>1</v>
      </c>
      <c r="B13" s="65" t="s">
        <v>40</v>
      </c>
      <c r="C13" s="61" t="s">
        <v>81</v>
      </c>
      <c r="D13" s="64">
        <v>48520.66</v>
      </c>
      <c r="E13" s="60" t="s">
        <v>30</v>
      </c>
      <c r="F13" s="60" t="s">
        <v>30</v>
      </c>
      <c r="G13" s="64">
        <v>9337</v>
      </c>
      <c r="H13" s="60">
        <v>177</v>
      </c>
      <c r="I13" s="60">
        <f>G13/H13</f>
        <v>52.751412429378533</v>
      </c>
      <c r="J13" s="60">
        <v>27</v>
      </c>
      <c r="K13" s="60">
        <v>1</v>
      </c>
      <c r="L13" s="64">
        <v>51172</v>
      </c>
      <c r="M13" s="64">
        <v>9902</v>
      </c>
      <c r="N13" s="58">
        <v>43896</v>
      </c>
      <c r="O13" s="41" t="s">
        <v>39</v>
      </c>
      <c r="P13" s="39"/>
      <c r="R13" s="59"/>
      <c r="T13" s="39"/>
      <c r="U13" s="38"/>
      <c r="V13" s="38"/>
      <c r="W13" s="38"/>
      <c r="X13" s="38"/>
      <c r="Y13" s="39"/>
      <c r="Z13" s="38"/>
    </row>
    <row r="14" spans="1:26" s="37" customFormat="1" ht="25.35" customHeight="1">
      <c r="A14" s="40">
        <v>2</v>
      </c>
      <c r="B14" s="65">
        <v>1</v>
      </c>
      <c r="C14" s="61" t="s">
        <v>67</v>
      </c>
      <c r="D14" s="64">
        <v>32300</v>
      </c>
      <c r="E14" s="60">
        <v>42150</v>
      </c>
      <c r="F14" s="62">
        <f>(D14-E14)/E14</f>
        <v>-0.23368920521945433</v>
      </c>
      <c r="G14" s="64">
        <v>5115</v>
      </c>
      <c r="H14" s="60">
        <v>120</v>
      </c>
      <c r="I14" s="60">
        <f>G14/H14</f>
        <v>42.625</v>
      </c>
      <c r="J14" s="60">
        <v>19</v>
      </c>
      <c r="K14" s="60">
        <v>2</v>
      </c>
      <c r="L14" s="64">
        <v>93500</v>
      </c>
      <c r="M14" s="64">
        <v>15148</v>
      </c>
      <c r="N14" s="58">
        <v>43889</v>
      </c>
      <c r="O14" s="41" t="s">
        <v>68</v>
      </c>
      <c r="P14" s="39"/>
      <c r="R14" s="59"/>
      <c r="T14" s="39"/>
      <c r="U14" s="38"/>
      <c r="V14" s="38"/>
      <c r="W14" s="38"/>
      <c r="X14" s="38"/>
      <c r="Y14" s="39"/>
      <c r="Z14" s="38"/>
    </row>
    <row r="15" spans="1:26" s="37" customFormat="1" ht="25.35" customHeight="1">
      <c r="A15" s="40">
        <v>3</v>
      </c>
      <c r="B15" s="65" t="s">
        <v>40</v>
      </c>
      <c r="C15" s="61" t="s">
        <v>85</v>
      </c>
      <c r="D15" s="64">
        <v>28386.23</v>
      </c>
      <c r="E15" s="60" t="s">
        <v>30</v>
      </c>
      <c r="F15" s="60" t="s">
        <v>30</v>
      </c>
      <c r="G15" s="64">
        <v>4552</v>
      </c>
      <c r="H15" s="60">
        <v>82</v>
      </c>
      <c r="I15" s="60">
        <f>G15/H15</f>
        <v>55.512195121951223</v>
      </c>
      <c r="J15" s="60">
        <v>13</v>
      </c>
      <c r="K15" s="60">
        <v>0</v>
      </c>
      <c r="L15" s="64">
        <v>28952.52</v>
      </c>
      <c r="M15" s="64">
        <v>4653</v>
      </c>
      <c r="N15" s="58">
        <v>43896</v>
      </c>
      <c r="O15" s="41" t="s">
        <v>33</v>
      </c>
      <c r="P15" s="39"/>
      <c r="R15" s="59"/>
      <c r="T15" s="39"/>
      <c r="U15" s="38"/>
      <c r="V15" s="38"/>
      <c r="W15" s="38"/>
      <c r="X15" s="38"/>
      <c r="Y15" s="39"/>
      <c r="Z15" s="38"/>
    </row>
    <row r="16" spans="1:26" s="37" customFormat="1" ht="25.35" customHeight="1">
      <c r="A16" s="40">
        <v>4</v>
      </c>
      <c r="B16" s="65">
        <v>2</v>
      </c>
      <c r="C16" s="61" t="s">
        <v>66</v>
      </c>
      <c r="D16" s="64">
        <v>12848.61</v>
      </c>
      <c r="E16" s="60">
        <v>23587.45</v>
      </c>
      <c r="F16" s="62">
        <f>(D16-E16)/E16</f>
        <v>-0.45527770064165479</v>
      </c>
      <c r="G16" s="64">
        <v>1964</v>
      </c>
      <c r="H16" s="60">
        <v>60</v>
      </c>
      <c r="I16" s="60">
        <f>G16/H16</f>
        <v>32.733333333333334</v>
      </c>
      <c r="J16" s="60">
        <v>9</v>
      </c>
      <c r="K16" s="60">
        <v>2</v>
      </c>
      <c r="L16" s="64">
        <v>46878.48</v>
      </c>
      <c r="M16" s="64">
        <v>7666</v>
      </c>
      <c r="N16" s="58">
        <v>43889</v>
      </c>
      <c r="O16" s="41" t="s">
        <v>27</v>
      </c>
      <c r="P16" s="39"/>
      <c r="R16" s="59"/>
      <c r="T16" s="39"/>
      <c r="U16" s="38"/>
      <c r="V16" s="38"/>
      <c r="W16" s="38"/>
      <c r="X16" s="38"/>
      <c r="Y16" s="39"/>
      <c r="Z16" s="38"/>
    </row>
    <row r="17" spans="1:26" s="37" customFormat="1" ht="25.35" customHeight="1">
      <c r="A17" s="40">
        <v>5</v>
      </c>
      <c r="B17" s="65" t="s">
        <v>40</v>
      </c>
      <c r="C17" s="61" t="s">
        <v>74</v>
      </c>
      <c r="D17" s="64">
        <v>12668.4</v>
      </c>
      <c r="E17" s="60" t="s">
        <v>30</v>
      </c>
      <c r="F17" s="60" t="s">
        <v>30</v>
      </c>
      <c r="G17" s="64">
        <v>2002</v>
      </c>
      <c r="H17" s="60">
        <v>74</v>
      </c>
      <c r="I17" s="60">
        <f>G17/H17</f>
        <v>27.054054054054053</v>
      </c>
      <c r="J17" s="60">
        <v>12</v>
      </c>
      <c r="K17" s="60">
        <v>1</v>
      </c>
      <c r="L17" s="64">
        <v>12681.4</v>
      </c>
      <c r="M17" s="64">
        <v>2006</v>
      </c>
      <c r="N17" s="58">
        <v>43896</v>
      </c>
      <c r="O17" s="41" t="s">
        <v>27</v>
      </c>
      <c r="P17" s="39"/>
      <c r="R17" s="59"/>
      <c r="T17" s="39"/>
      <c r="U17" s="38"/>
      <c r="V17" s="38"/>
      <c r="W17" s="38"/>
      <c r="X17" s="38"/>
      <c r="Y17" s="39"/>
      <c r="Z17" s="38"/>
    </row>
    <row r="18" spans="1:26" s="37" customFormat="1" ht="25.35" customHeight="1">
      <c r="A18" s="40">
        <v>6</v>
      </c>
      <c r="B18" s="65">
        <v>4</v>
      </c>
      <c r="C18" s="61" t="s">
        <v>47</v>
      </c>
      <c r="D18" s="64">
        <v>10853.35</v>
      </c>
      <c r="E18" s="60">
        <v>14808.31</v>
      </c>
      <c r="F18" s="62">
        <f>(D18-E18)/E18</f>
        <v>-0.26707706686313287</v>
      </c>
      <c r="G18" s="64">
        <v>1706</v>
      </c>
      <c r="H18" s="60">
        <v>45</v>
      </c>
      <c r="I18" s="60">
        <f>G18/H18</f>
        <v>37.911111111111111</v>
      </c>
      <c r="J18" s="60">
        <v>8</v>
      </c>
      <c r="K18" s="60">
        <v>6</v>
      </c>
      <c r="L18" s="64">
        <v>688523.2</v>
      </c>
      <c r="M18" s="64">
        <v>113442</v>
      </c>
      <c r="N18" s="58">
        <v>43861</v>
      </c>
      <c r="O18" s="41" t="s">
        <v>27</v>
      </c>
      <c r="P18" s="39"/>
      <c r="R18" s="59"/>
      <c r="T18" s="39"/>
      <c r="U18" s="38"/>
      <c r="V18" s="38"/>
      <c r="W18" s="38"/>
      <c r="X18" s="38"/>
      <c r="Y18" s="39"/>
      <c r="Z18" s="38"/>
    </row>
    <row r="19" spans="1:26" s="37" customFormat="1" ht="25.35" customHeight="1">
      <c r="A19" s="40">
        <v>7</v>
      </c>
      <c r="B19" s="65">
        <v>6</v>
      </c>
      <c r="C19" s="68" t="s">
        <v>51</v>
      </c>
      <c r="D19" s="64">
        <v>9536.9599999999991</v>
      </c>
      <c r="E19" s="60">
        <v>10795.23</v>
      </c>
      <c r="F19" s="62">
        <f>(D19-E19)/E19</f>
        <v>-0.11655796124769927</v>
      </c>
      <c r="G19" s="64">
        <v>1511</v>
      </c>
      <c r="H19" s="60">
        <v>39</v>
      </c>
      <c r="I19" s="60">
        <f>G19/H19</f>
        <v>38.743589743589745</v>
      </c>
      <c r="J19" s="60">
        <v>8</v>
      </c>
      <c r="K19" s="60">
        <v>5</v>
      </c>
      <c r="L19" s="64">
        <v>120645</v>
      </c>
      <c r="M19" s="64">
        <v>20667</v>
      </c>
      <c r="N19" s="58">
        <v>43868</v>
      </c>
      <c r="O19" s="41" t="s">
        <v>52</v>
      </c>
      <c r="P19" s="39"/>
      <c r="R19" s="59"/>
      <c r="T19" s="39"/>
      <c r="U19" s="38"/>
      <c r="V19" s="38"/>
      <c r="W19" s="38"/>
      <c r="X19" s="38"/>
      <c r="Y19" s="39"/>
      <c r="Z19" s="38"/>
    </row>
    <row r="20" spans="1:26" s="37" customFormat="1" ht="25.35" customHeight="1">
      <c r="A20" s="40">
        <v>8</v>
      </c>
      <c r="B20" s="65">
        <v>3</v>
      </c>
      <c r="C20" s="61" t="s">
        <v>62</v>
      </c>
      <c r="D20" s="64">
        <v>8679</v>
      </c>
      <c r="E20" s="60">
        <v>16582</v>
      </c>
      <c r="F20" s="62">
        <f>(D20-E20)/E20</f>
        <v>-0.47660113375949825</v>
      </c>
      <c r="G20" s="64">
        <v>1802</v>
      </c>
      <c r="H20" s="60" t="s">
        <v>30</v>
      </c>
      <c r="I20" s="60" t="s">
        <v>30</v>
      </c>
      <c r="J20" s="60">
        <v>10</v>
      </c>
      <c r="K20" s="60">
        <v>3</v>
      </c>
      <c r="L20" s="64">
        <v>76105</v>
      </c>
      <c r="M20" s="64">
        <v>16928</v>
      </c>
      <c r="N20" s="58">
        <v>43882</v>
      </c>
      <c r="O20" s="41" t="s">
        <v>31</v>
      </c>
      <c r="P20" s="39"/>
      <c r="R20" s="59"/>
      <c r="T20" s="39"/>
      <c r="U20" s="38"/>
      <c r="V20" s="38"/>
      <c r="W20" s="38"/>
      <c r="X20" s="38"/>
      <c r="Y20" s="39"/>
      <c r="Z20" s="38"/>
    </row>
    <row r="21" spans="1:26" s="37" customFormat="1" ht="25.35" customHeight="1">
      <c r="A21" s="40">
        <v>9</v>
      </c>
      <c r="B21" s="65">
        <v>7</v>
      </c>
      <c r="C21" s="68" t="s">
        <v>59</v>
      </c>
      <c r="D21" s="64">
        <v>7361.59</v>
      </c>
      <c r="E21" s="60">
        <v>8416.74</v>
      </c>
      <c r="F21" s="62">
        <f>(D21-E21)/E21</f>
        <v>-0.12536326416165874</v>
      </c>
      <c r="G21" s="64">
        <v>1076</v>
      </c>
      <c r="H21" s="60">
        <v>19</v>
      </c>
      <c r="I21" s="60">
        <f>G21/H21</f>
        <v>56.631578947368418</v>
      </c>
      <c r="J21" s="60">
        <v>4</v>
      </c>
      <c r="K21" s="60">
        <v>7</v>
      </c>
      <c r="L21" s="64">
        <v>203348.63</v>
      </c>
      <c r="M21" s="64">
        <v>33946</v>
      </c>
      <c r="N21" s="58">
        <v>43854</v>
      </c>
      <c r="O21" s="41" t="s">
        <v>27</v>
      </c>
      <c r="P21" s="39"/>
      <c r="R21" s="59"/>
      <c r="T21" s="39"/>
      <c r="V21" s="38"/>
      <c r="W21" s="39"/>
      <c r="X21" s="38"/>
      <c r="Y21" s="38"/>
      <c r="Z21" s="38"/>
    </row>
    <row r="22" spans="1:26" s="37" customFormat="1" ht="25.35" customHeight="1">
      <c r="A22" s="40">
        <v>10</v>
      </c>
      <c r="B22" s="65" t="s">
        <v>40</v>
      </c>
      <c r="C22" s="61" t="s">
        <v>79</v>
      </c>
      <c r="D22" s="64">
        <v>6755.6</v>
      </c>
      <c r="E22" s="60" t="s">
        <v>30</v>
      </c>
      <c r="F22" s="60" t="s">
        <v>30</v>
      </c>
      <c r="G22" s="64">
        <v>1092</v>
      </c>
      <c r="H22" s="60">
        <v>72</v>
      </c>
      <c r="I22" s="60">
        <f>G22/H22</f>
        <v>15.166666666666666</v>
      </c>
      <c r="J22" s="60">
        <v>6</v>
      </c>
      <c r="K22" s="60">
        <v>1</v>
      </c>
      <c r="L22" s="64">
        <v>6755.6</v>
      </c>
      <c r="M22" s="64">
        <v>1092</v>
      </c>
      <c r="N22" s="58">
        <v>43896</v>
      </c>
      <c r="O22" s="41" t="s">
        <v>80</v>
      </c>
      <c r="P22" s="39"/>
      <c r="R22" s="59"/>
      <c r="T22" s="39"/>
      <c r="U22" s="38"/>
      <c r="V22" s="38"/>
      <c r="W22" s="38"/>
      <c r="X22" s="38"/>
      <c r="Y22" s="39"/>
      <c r="Z22" s="38"/>
    </row>
    <row r="23" spans="1:26" ht="25.35" customHeight="1">
      <c r="A23" s="16"/>
      <c r="B23" s="16"/>
      <c r="C23" s="17" t="s">
        <v>29</v>
      </c>
      <c r="D23" s="18">
        <f>SUM(D13:D22)</f>
        <v>177910.39999999999</v>
      </c>
      <c r="E23" s="47">
        <f t="shared" ref="E23:G23" si="0">SUM(E13:E22)</f>
        <v>116339.73</v>
      </c>
      <c r="F23" s="69">
        <f t="shared" ref="F23" si="1">(D23-E23)/E23</f>
        <v>0.52923167347904276</v>
      </c>
      <c r="G23" s="47">
        <f t="shared" si="0"/>
        <v>30157</v>
      </c>
      <c r="H23" s="18"/>
      <c r="I23" s="20"/>
      <c r="J23" s="19"/>
      <c r="K23" s="21"/>
      <c r="L23" s="22"/>
      <c r="M23" s="26"/>
      <c r="N23" s="23"/>
      <c r="O23" s="27"/>
      <c r="P23" s="39"/>
      <c r="Q23" s="37"/>
      <c r="R23" s="39"/>
      <c r="S23" s="37"/>
      <c r="T23" s="37"/>
      <c r="U23" s="37"/>
      <c r="V23" s="37"/>
      <c r="W23" s="37"/>
      <c r="X23" s="37"/>
    </row>
    <row r="24" spans="1:26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  <c r="P24" s="37"/>
      <c r="Q24" s="37"/>
      <c r="R24" s="37"/>
      <c r="S24" s="37"/>
      <c r="T24" s="37"/>
      <c r="U24" s="37"/>
      <c r="V24" s="37"/>
      <c r="W24" s="37"/>
      <c r="X24" s="37"/>
    </row>
    <row r="25" spans="1:26" s="37" customFormat="1" ht="25.35" customHeight="1">
      <c r="A25" s="40">
        <v>11</v>
      </c>
      <c r="B25" s="65">
        <v>5</v>
      </c>
      <c r="C25" s="61" t="s">
        <v>61</v>
      </c>
      <c r="D25" s="64">
        <v>5659.28</v>
      </c>
      <c r="E25" s="60">
        <v>12086.74</v>
      </c>
      <c r="F25" s="62">
        <f>(D25-E25)/E25</f>
        <v>-0.53177779947281067</v>
      </c>
      <c r="G25" s="64">
        <v>986</v>
      </c>
      <c r="H25" s="60">
        <v>43</v>
      </c>
      <c r="I25" s="60">
        <f>G25/H25</f>
        <v>22.930232558139537</v>
      </c>
      <c r="J25" s="60">
        <v>10</v>
      </c>
      <c r="K25" s="60">
        <v>3</v>
      </c>
      <c r="L25" s="64">
        <v>79832</v>
      </c>
      <c r="M25" s="64">
        <v>13904</v>
      </c>
      <c r="N25" s="58">
        <v>43882</v>
      </c>
      <c r="O25" s="41" t="s">
        <v>34</v>
      </c>
      <c r="P25" s="39"/>
      <c r="R25" s="59"/>
      <c r="T25" s="39"/>
      <c r="U25" s="38"/>
      <c r="V25" s="38"/>
      <c r="W25" s="38"/>
      <c r="X25" s="38"/>
      <c r="Y25" s="39"/>
      <c r="Z25" s="38"/>
    </row>
    <row r="26" spans="1:26" s="37" customFormat="1" ht="25.35" customHeight="1">
      <c r="A26" s="40">
        <v>12</v>
      </c>
      <c r="B26" s="65" t="s">
        <v>40</v>
      </c>
      <c r="C26" s="61" t="s">
        <v>77</v>
      </c>
      <c r="D26" s="64">
        <v>5522.54</v>
      </c>
      <c r="E26" s="60" t="s">
        <v>30</v>
      </c>
      <c r="F26" s="60" t="s">
        <v>30</v>
      </c>
      <c r="G26" s="64">
        <v>1051</v>
      </c>
      <c r="H26" s="60">
        <v>17</v>
      </c>
      <c r="I26" s="60">
        <f>G26/H26</f>
        <v>61.823529411764703</v>
      </c>
      <c r="J26" s="60">
        <v>15</v>
      </c>
      <c r="K26" s="60">
        <v>1</v>
      </c>
      <c r="L26" s="64">
        <v>5522.54</v>
      </c>
      <c r="M26" s="64">
        <v>1051</v>
      </c>
      <c r="N26" s="58">
        <v>43896</v>
      </c>
      <c r="O26" s="41" t="s">
        <v>48</v>
      </c>
      <c r="P26" s="39"/>
      <c r="R26" s="59"/>
      <c r="T26" s="39"/>
      <c r="U26" s="38"/>
      <c r="V26" s="38"/>
      <c r="W26" s="38"/>
      <c r="X26" s="38"/>
      <c r="Y26" s="39"/>
      <c r="Z26" s="38"/>
    </row>
    <row r="27" spans="1:26" s="37" customFormat="1" ht="25.35" customHeight="1">
      <c r="A27" s="40">
        <v>13</v>
      </c>
      <c r="B27" s="65">
        <v>8</v>
      </c>
      <c r="C27" s="61" t="s">
        <v>54</v>
      </c>
      <c r="D27" s="64">
        <v>3783.3</v>
      </c>
      <c r="E27" s="60">
        <v>8110.95</v>
      </c>
      <c r="F27" s="62">
        <f>(D27-E27)/E27</f>
        <v>-0.53355648845079795</v>
      </c>
      <c r="G27" s="64">
        <v>623</v>
      </c>
      <c r="H27" s="60">
        <v>18</v>
      </c>
      <c r="I27" s="60">
        <f>G27/H27</f>
        <v>34.611111111111114</v>
      </c>
      <c r="J27" s="60">
        <v>6</v>
      </c>
      <c r="K27" s="60">
        <v>4</v>
      </c>
      <c r="L27" s="64">
        <v>124346.85</v>
      </c>
      <c r="M27" s="64">
        <v>21683</v>
      </c>
      <c r="N27" s="58">
        <v>43875</v>
      </c>
      <c r="O27" s="41" t="s">
        <v>36</v>
      </c>
      <c r="P27" s="39"/>
      <c r="R27" s="59"/>
      <c r="T27" s="39"/>
      <c r="U27" s="38"/>
      <c r="V27" s="38"/>
      <c r="W27" s="38"/>
      <c r="X27" s="38"/>
      <c r="Y27" s="39"/>
      <c r="Z27" s="38"/>
    </row>
    <row r="28" spans="1:26" s="37" customFormat="1" ht="25.35" customHeight="1">
      <c r="A28" s="40">
        <v>14</v>
      </c>
      <c r="B28" s="65" t="s">
        <v>40</v>
      </c>
      <c r="C28" s="61" t="s">
        <v>86</v>
      </c>
      <c r="D28" s="64">
        <v>3460.1</v>
      </c>
      <c r="E28" s="60" t="s">
        <v>30</v>
      </c>
      <c r="F28" s="60" t="s">
        <v>30</v>
      </c>
      <c r="G28" s="64">
        <v>715</v>
      </c>
      <c r="H28" s="60">
        <v>22</v>
      </c>
      <c r="I28" s="60">
        <f>G28/H28</f>
        <v>32.5</v>
      </c>
      <c r="J28" s="60">
        <v>10</v>
      </c>
      <c r="K28" s="60">
        <v>1</v>
      </c>
      <c r="L28" s="64">
        <v>3460</v>
      </c>
      <c r="M28" s="64">
        <v>715</v>
      </c>
      <c r="N28" s="58">
        <v>43896</v>
      </c>
      <c r="O28" s="41" t="s">
        <v>35</v>
      </c>
      <c r="P28" s="39"/>
      <c r="R28" s="59"/>
      <c r="T28" s="39"/>
      <c r="U28" s="38"/>
      <c r="V28" s="38"/>
      <c r="W28" s="38"/>
      <c r="X28" s="38"/>
      <c r="Y28" s="39"/>
      <c r="Z28" s="38"/>
    </row>
    <row r="29" spans="1:26" s="37" customFormat="1" ht="25.35" customHeight="1">
      <c r="A29" s="40">
        <v>15</v>
      </c>
      <c r="B29" s="65" t="s">
        <v>82</v>
      </c>
      <c r="C29" s="61" t="s">
        <v>84</v>
      </c>
      <c r="D29" s="64">
        <v>2992.1</v>
      </c>
      <c r="E29" s="60" t="s">
        <v>30</v>
      </c>
      <c r="F29" s="60" t="s">
        <v>30</v>
      </c>
      <c r="G29" s="64">
        <v>432</v>
      </c>
      <c r="H29" s="60">
        <v>5</v>
      </c>
      <c r="I29" s="60">
        <f>G29/H29</f>
        <v>86.4</v>
      </c>
      <c r="J29" s="60">
        <v>5</v>
      </c>
      <c r="K29" s="60">
        <v>0</v>
      </c>
      <c r="L29" s="64">
        <v>2992</v>
      </c>
      <c r="M29" s="64">
        <v>432</v>
      </c>
      <c r="N29" s="58" t="s">
        <v>83</v>
      </c>
      <c r="O29" s="41" t="s">
        <v>52</v>
      </c>
      <c r="P29" s="39"/>
      <c r="R29" s="59"/>
      <c r="T29" s="39"/>
      <c r="U29" s="38"/>
      <c r="V29" s="38"/>
      <c r="W29" s="38"/>
      <c r="X29" s="38"/>
      <c r="Y29" s="39"/>
      <c r="Z29" s="38"/>
    </row>
    <row r="30" spans="1:26" s="37" customFormat="1" ht="25.35" customHeight="1">
      <c r="A30" s="40">
        <v>16</v>
      </c>
      <c r="B30" s="65">
        <v>9</v>
      </c>
      <c r="C30" s="61" t="s">
        <v>69</v>
      </c>
      <c r="D30" s="64">
        <v>2620.54</v>
      </c>
      <c r="E30" s="60">
        <v>6665.39</v>
      </c>
      <c r="F30" s="62">
        <f>(D30-E30)/E30</f>
        <v>-0.60684371057057429</v>
      </c>
      <c r="G30" s="64">
        <v>438</v>
      </c>
      <c r="H30" s="60">
        <v>17</v>
      </c>
      <c r="I30" s="60">
        <f>G30/H30</f>
        <v>25.764705882352942</v>
      </c>
      <c r="J30" s="60">
        <v>8</v>
      </c>
      <c r="K30" s="60">
        <v>2</v>
      </c>
      <c r="L30" s="64">
        <v>13128.83</v>
      </c>
      <c r="M30" s="64">
        <v>2138</v>
      </c>
      <c r="N30" s="58">
        <v>43889</v>
      </c>
      <c r="O30" s="41" t="s">
        <v>33</v>
      </c>
      <c r="P30" s="39"/>
      <c r="R30" s="59"/>
      <c r="T30" s="39"/>
      <c r="U30" s="38"/>
      <c r="V30" s="38"/>
      <c r="W30" s="38"/>
      <c r="X30" s="38"/>
      <c r="Y30" s="39"/>
      <c r="Z30" s="38"/>
    </row>
    <row r="31" spans="1:26" s="37" customFormat="1" ht="25.35" customHeight="1">
      <c r="A31" s="40">
        <v>17</v>
      </c>
      <c r="B31" s="65">
        <v>10</v>
      </c>
      <c r="C31" s="61" t="s">
        <v>58</v>
      </c>
      <c r="D31" s="64">
        <v>2478</v>
      </c>
      <c r="E31" s="60">
        <v>6125</v>
      </c>
      <c r="F31" s="62">
        <f>(D31-E31)/E31</f>
        <v>-0.59542857142857142</v>
      </c>
      <c r="G31" s="64">
        <v>394</v>
      </c>
      <c r="H31" s="60" t="s">
        <v>30</v>
      </c>
      <c r="I31" s="60" t="s">
        <v>30</v>
      </c>
      <c r="J31" s="60" t="s">
        <v>30</v>
      </c>
      <c r="K31" s="60">
        <v>3</v>
      </c>
      <c r="L31" s="64">
        <v>23365.97</v>
      </c>
      <c r="M31" s="64">
        <v>4648</v>
      </c>
      <c r="N31" s="58">
        <v>43882</v>
      </c>
      <c r="O31" s="71" t="s">
        <v>57</v>
      </c>
      <c r="P31" s="39"/>
      <c r="R31" s="59"/>
      <c r="T31" s="39"/>
      <c r="U31" s="38"/>
      <c r="V31" s="38"/>
      <c r="W31" s="38"/>
      <c r="X31" s="38"/>
      <c r="Y31" s="39"/>
      <c r="Z31" s="38"/>
    </row>
    <row r="32" spans="1:26" s="37" customFormat="1" ht="25.35" customHeight="1">
      <c r="A32" s="40">
        <v>18</v>
      </c>
      <c r="B32" s="65">
        <v>13</v>
      </c>
      <c r="C32" s="61" t="s">
        <v>41</v>
      </c>
      <c r="D32" s="64">
        <v>1943.28</v>
      </c>
      <c r="E32" s="60">
        <v>3850.51</v>
      </c>
      <c r="F32" s="62">
        <f>(D32-E32)/E32</f>
        <v>-0.49531880192493982</v>
      </c>
      <c r="G32" s="64">
        <v>391</v>
      </c>
      <c r="H32" s="60">
        <v>19</v>
      </c>
      <c r="I32" s="60">
        <f>G32/H32</f>
        <v>20.578947368421051</v>
      </c>
      <c r="J32" s="60">
        <v>5</v>
      </c>
      <c r="K32" s="60">
        <v>9</v>
      </c>
      <c r="L32" s="60">
        <v>242544</v>
      </c>
      <c r="M32" s="60">
        <v>50315</v>
      </c>
      <c r="N32" s="58">
        <v>43840</v>
      </c>
      <c r="O32" s="41" t="s">
        <v>34</v>
      </c>
      <c r="P32" s="39"/>
      <c r="R32" s="59"/>
      <c r="T32" s="39"/>
      <c r="U32" s="38"/>
      <c r="V32" s="38"/>
      <c r="W32" s="38"/>
      <c r="X32" s="38"/>
      <c r="Y32" s="39"/>
      <c r="Z32" s="38"/>
    </row>
    <row r="33" spans="1:26" s="37" customFormat="1" ht="25.35" customHeight="1">
      <c r="A33" s="40">
        <v>19</v>
      </c>
      <c r="B33" s="65">
        <v>14</v>
      </c>
      <c r="C33" s="61" t="s">
        <v>55</v>
      </c>
      <c r="D33" s="64">
        <v>1936</v>
      </c>
      <c r="E33" s="60">
        <v>3471</v>
      </c>
      <c r="F33" s="62">
        <f>(D33-E33)/E33</f>
        <v>-0.44223566695476807</v>
      </c>
      <c r="G33" s="64">
        <v>295</v>
      </c>
      <c r="H33" s="60" t="s">
        <v>30</v>
      </c>
      <c r="I33" s="60" t="s">
        <v>30</v>
      </c>
      <c r="J33" s="60">
        <v>2</v>
      </c>
      <c r="K33" s="60">
        <v>4</v>
      </c>
      <c r="L33" s="64">
        <v>65512</v>
      </c>
      <c r="M33" s="64">
        <v>10686</v>
      </c>
      <c r="N33" s="58">
        <v>43875</v>
      </c>
      <c r="O33" s="41" t="s">
        <v>31</v>
      </c>
      <c r="P33" s="39"/>
      <c r="R33" s="59"/>
      <c r="S33" s="38"/>
      <c r="T33" s="39"/>
      <c r="U33" s="38"/>
      <c r="V33" s="38"/>
      <c r="W33" s="38"/>
      <c r="X33" s="38"/>
      <c r="Y33" s="39"/>
      <c r="Z33" s="38"/>
    </row>
    <row r="34" spans="1:26" s="37" customFormat="1" ht="25.35" customHeight="1">
      <c r="A34" s="40">
        <v>20</v>
      </c>
      <c r="B34" s="65">
        <v>12</v>
      </c>
      <c r="C34" s="68">
        <v>1917</v>
      </c>
      <c r="D34" s="64">
        <v>1784.8</v>
      </c>
      <c r="E34" s="60">
        <v>4570.17</v>
      </c>
      <c r="F34" s="62">
        <f>(D34-E34)/E34</f>
        <v>-0.60946748151600483</v>
      </c>
      <c r="G34" s="64">
        <v>274</v>
      </c>
      <c r="H34" s="60">
        <v>9</v>
      </c>
      <c r="I34" s="60">
        <f>G34/H34</f>
        <v>30.444444444444443</v>
      </c>
      <c r="J34" s="60">
        <v>3</v>
      </c>
      <c r="K34" s="60">
        <v>9</v>
      </c>
      <c r="L34" s="64">
        <v>455150.09</v>
      </c>
      <c r="M34" s="64">
        <v>74863</v>
      </c>
      <c r="N34" s="58">
        <v>43840</v>
      </c>
      <c r="O34" s="41" t="s">
        <v>27</v>
      </c>
      <c r="P34" s="39"/>
      <c r="R34" s="59"/>
      <c r="S34" s="38"/>
      <c r="T34" s="39"/>
      <c r="U34" s="38"/>
      <c r="V34" s="38"/>
      <c r="W34" s="38"/>
      <c r="X34" s="38"/>
      <c r="Y34" s="39"/>
      <c r="Z34" s="38"/>
    </row>
    <row r="35" spans="1:26" s="37" customFormat="1" ht="25.35" customHeight="1">
      <c r="A35" s="45"/>
      <c r="B35" s="45"/>
      <c r="C35" s="46" t="s">
        <v>32</v>
      </c>
      <c r="D35" s="47">
        <f>SUM(D23:D34)</f>
        <v>210090.34</v>
      </c>
      <c r="E35" s="47">
        <f t="shared" ref="E35:G35" si="2">SUM(E23:E34)</f>
        <v>161219.49000000005</v>
      </c>
      <c r="F35" s="69">
        <f>(D35-E35)/E35</f>
        <v>0.30313239422851379</v>
      </c>
      <c r="G35" s="47">
        <f t="shared" si="2"/>
        <v>35756</v>
      </c>
      <c r="H35" s="47"/>
      <c r="I35" s="49"/>
      <c r="J35" s="48"/>
      <c r="K35" s="50"/>
      <c r="L35" s="51"/>
      <c r="M35" s="55"/>
      <c r="N35" s="52"/>
      <c r="O35" s="56"/>
      <c r="R35" s="39"/>
    </row>
    <row r="36" spans="1:26" s="37" customFormat="1" ht="14.1" customHeight="1">
      <c r="A36" s="43"/>
      <c r="B36" s="53"/>
      <c r="C36" s="44"/>
      <c r="D36" s="54"/>
      <c r="E36" s="54"/>
      <c r="F36" s="67"/>
      <c r="G36" s="54"/>
      <c r="H36" s="54"/>
      <c r="I36" s="54"/>
      <c r="J36" s="54"/>
      <c r="K36" s="54"/>
      <c r="L36" s="54"/>
      <c r="M36" s="54"/>
      <c r="N36" s="57"/>
      <c r="O36" s="42"/>
    </row>
    <row r="37" spans="1:26" s="37" customFormat="1" ht="25.35" customHeight="1">
      <c r="A37" s="40">
        <v>21</v>
      </c>
      <c r="B37" s="65">
        <v>11</v>
      </c>
      <c r="C37" s="61" t="s">
        <v>50</v>
      </c>
      <c r="D37" s="64">
        <v>1644.55</v>
      </c>
      <c r="E37" s="60">
        <v>4786.4399999999996</v>
      </c>
      <c r="F37" s="62">
        <f>(D37-E37)/E37</f>
        <v>-0.65641478844402101</v>
      </c>
      <c r="G37" s="64">
        <v>356</v>
      </c>
      <c r="H37" s="60">
        <v>15</v>
      </c>
      <c r="I37" s="60">
        <f>G37/H37</f>
        <v>23.733333333333334</v>
      </c>
      <c r="J37" s="60">
        <v>7</v>
      </c>
      <c r="K37" s="60">
        <v>4</v>
      </c>
      <c r="L37" s="64">
        <v>85934</v>
      </c>
      <c r="M37" s="64">
        <v>19632</v>
      </c>
      <c r="N37" s="58">
        <v>43875</v>
      </c>
      <c r="O37" s="41" t="s">
        <v>35</v>
      </c>
      <c r="P37" s="39"/>
      <c r="R37" s="59"/>
      <c r="T37" s="39"/>
      <c r="U37" s="38"/>
      <c r="V37" s="38"/>
      <c r="W37" s="38"/>
      <c r="X37" s="38"/>
      <c r="Y37" s="39"/>
      <c r="Z37" s="38"/>
    </row>
    <row r="38" spans="1:26" s="37" customFormat="1" ht="25.35" customHeight="1">
      <c r="A38" s="40">
        <v>22</v>
      </c>
      <c r="B38" s="65" t="s">
        <v>40</v>
      </c>
      <c r="C38" s="61" t="s">
        <v>78</v>
      </c>
      <c r="D38" s="64">
        <v>1241</v>
      </c>
      <c r="E38" s="60" t="s">
        <v>30</v>
      </c>
      <c r="F38" s="60" t="s">
        <v>30</v>
      </c>
      <c r="G38" s="64">
        <v>290</v>
      </c>
      <c r="H38" s="60">
        <v>15</v>
      </c>
      <c r="I38" s="60">
        <f>G38/H38</f>
        <v>19.333333333333332</v>
      </c>
      <c r="J38" s="60">
        <v>10</v>
      </c>
      <c r="K38" s="60">
        <v>1</v>
      </c>
      <c r="L38" s="64">
        <v>1241</v>
      </c>
      <c r="M38" s="64">
        <v>290</v>
      </c>
      <c r="N38" s="58">
        <v>43896</v>
      </c>
      <c r="O38" s="41" t="s">
        <v>76</v>
      </c>
      <c r="P38" s="39"/>
      <c r="R38" s="59"/>
      <c r="T38" s="39"/>
      <c r="U38" s="38"/>
      <c r="V38" s="38"/>
      <c r="W38" s="38"/>
      <c r="X38" s="38"/>
      <c r="Y38" s="39"/>
      <c r="Z38" s="38"/>
    </row>
    <row r="39" spans="1:26" s="37" customFormat="1" ht="25.35" customHeight="1">
      <c r="A39" s="40">
        <v>23</v>
      </c>
      <c r="B39" s="65">
        <v>25</v>
      </c>
      <c r="C39" s="61" t="s">
        <v>63</v>
      </c>
      <c r="D39" s="64">
        <v>1014</v>
      </c>
      <c r="E39" s="60">
        <v>361</v>
      </c>
      <c r="F39" s="62">
        <f>(D39-E39)/E39</f>
        <v>1.8088642659279779</v>
      </c>
      <c r="G39" s="64">
        <v>146</v>
      </c>
      <c r="H39" s="60" t="s">
        <v>30</v>
      </c>
      <c r="I39" s="60" t="s">
        <v>30</v>
      </c>
      <c r="J39" s="60">
        <v>2</v>
      </c>
      <c r="K39" s="60">
        <v>3</v>
      </c>
      <c r="L39" s="64">
        <v>8008</v>
      </c>
      <c r="M39" s="64">
        <v>1726</v>
      </c>
      <c r="N39" s="58">
        <v>43882</v>
      </c>
      <c r="O39" s="41" t="s">
        <v>31</v>
      </c>
      <c r="P39" s="39"/>
      <c r="R39" s="59"/>
      <c r="T39" s="39"/>
      <c r="U39" s="38"/>
      <c r="V39" s="38"/>
      <c r="W39" s="38"/>
      <c r="X39" s="38"/>
      <c r="Y39" s="39"/>
      <c r="Z39" s="38"/>
    </row>
    <row r="40" spans="1:26" ht="25.35" customHeight="1">
      <c r="A40" s="40">
        <v>24</v>
      </c>
      <c r="B40" s="65">
        <v>18</v>
      </c>
      <c r="C40" s="68" t="s">
        <v>44</v>
      </c>
      <c r="D40" s="64">
        <v>723.3</v>
      </c>
      <c r="E40" s="60">
        <v>1582.51</v>
      </c>
      <c r="F40" s="62">
        <f>(D40-E40)/E40</f>
        <v>-0.54294127683237392</v>
      </c>
      <c r="G40" s="64">
        <v>137</v>
      </c>
      <c r="H40" s="60">
        <v>3</v>
      </c>
      <c r="I40" s="31">
        <f>G40/H40</f>
        <v>45.666666666666664</v>
      </c>
      <c r="J40" s="60">
        <v>2</v>
      </c>
      <c r="K40" s="31">
        <v>8</v>
      </c>
      <c r="L40" s="64">
        <v>141807.22</v>
      </c>
      <c r="M40" s="64">
        <v>27995</v>
      </c>
      <c r="N40" s="30">
        <v>43847</v>
      </c>
      <c r="O40" s="41" t="s">
        <v>33</v>
      </c>
      <c r="P40" s="11"/>
      <c r="Q40" s="37"/>
      <c r="R40" s="59"/>
      <c r="S40" s="37"/>
      <c r="T40" s="39"/>
      <c r="U40" s="37"/>
      <c r="V40" s="38"/>
      <c r="W40" s="38"/>
      <c r="X40" s="38"/>
      <c r="Y40" s="39"/>
      <c r="Z40" s="38"/>
    </row>
    <row r="41" spans="1:26" s="37" customFormat="1" ht="25.35" customHeight="1">
      <c r="A41" s="40">
        <v>25</v>
      </c>
      <c r="B41" s="66">
        <v>17</v>
      </c>
      <c r="C41" s="68" t="s">
        <v>45</v>
      </c>
      <c r="D41" s="64">
        <v>494.87</v>
      </c>
      <c r="E41" s="60">
        <v>1678.87</v>
      </c>
      <c r="F41" s="62">
        <f>(D41-E41)/E41</f>
        <v>-0.70523626010352203</v>
      </c>
      <c r="G41" s="64">
        <v>95</v>
      </c>
      <c r="H41" s="60">
        <v>3</v>
      </c>
      <c r="I41" s="60">
        <f>G41/H41</f>
        <v>31.666666666666668</v>
      </c>
      <c r="J41" s="60">
        <v>2</v>
      </c>
      <c r="K41" s="60">
        <v>7</v>
      </c>
      <c r="L41" s="64">
        <v>101736.87</v>
      </c>
      <c r="M41" s="64">
        <v>18470</v>
      </c>
      <c r="N41" s="58">
        <v>43854</v>
      </c>
      <c r="O41" s="41" t="s">
        <v>36</v>
      </c>
      <c r="P41" s="39"/>
      <c r="R41" s="59"/>
      <c r="T41" s="39"/>
      <c r="V41" s="38"/>
      <c r="W41" s="38"/>
      <c r="X41" s="38"/>
      <c r="Y41" s="39"/>
      <c r="Z41" s="38"/>
    </row>
    <row r="42" spans="1:26" s="37" customFormat="1" ht="25.35" customHeight="1">
      <c r="A42" s="40">
        <v>26</v>
      </c>
      <c r="B42" s="66">
        <v>20</v>
      </c>
      <c r="C42" s="61" t="s">
        <v>37</v>
      </c>
      <c r="D42" s="64">
        <v>332.5</v>
      </c>
      <c r="E42" s="60">
        <v>934</v>
      </c>
      <c r="F42" s="62">
        <f>(D42-E42)/E42</f>
        <v>-0.64400428265524623</v>
      </c>
      <c r="G42" s="64">
        <v>52</v>
      </c>
      <c r="H42" s="60">
        <v>2</v>
      </c>
      <c r="I42" s="60">
        <f>G42/H42</f>
        <v>26</v>
      </c>
      <c r="J42" s="60">
        <v>2</v>
      </c>
      <c r="K42" s="60">
        <v>14</v>
      </c>
      <c r="L42" s="64">
        <v>45234</v>
      </c>
      <c r="M42" s="64">
        <v>8480</v>
      </c>
      <c r="N42" s="58">
        <v>43805</v>
      </c>
      <c r="O42" s="41" t="s">
        <v>35</v>
      </c>
      <c r="P42" s="39"/>
      <c r="R42" s="59"/>
      <c r="S42" s="38"/>
      <c r="T42" s="39"/>
      <c r="V42" s="38"/>
      <c r="W42" s="38"/>
      <c r="X42" s="38"/>
      <c r="Y42" s="39"/>
      <c r="Z42" s="38"/>
    </row>
    <row r="43" spans="1:26" s="37" customFormat="1" ht="25.35" customHeight="1">
      <c r="A43" s="40">
        <v>27</v>
      </c>
      <c r="B43" s="66">
        <v>19</v>
      </c>
      <c r="C43" s="68" t="s">
        <v>43</v>
      </c>
      <c r="D43" s="64">
        <v>306.39999999999998</v>
      </c>
      <c r="E43" s="60">
        <v>1022.14</v>
      </c>
      <c r="F43" s="62">
        <f>(D43-E43)/E43</f>
        <v>-0.70023675817402709</v>
      </c>
      <c r="G43" s="64">
        <v>44</v>
      </c>
      <c r="H43" s="60">
        <v>1</v>
      </c>
      <c r="I43" s="60">
        <f>G43/H43</f>
        <v>44</v>
      </c>
      <c r="J43" s="60">
        <v>1</v>
      </c>
      <c r="K43" s="60">
        <v>8</v>
      </c>
      <c r="L43" s="64">
        <v>187792.2</v>
      </c>
      <c r="M43" s="64">
        <v>31480</v>
      </c>
      <c r="N43" s="58">
        <v>43847</v>
      </c>
      <c r="O43" s="41" t="s">
        <v>36</v>
      </c>
      <c r="P43" s="39"/>
      <c r="R43" s="59"/>
      <c r="S43" s="38"/>
      <c r="T43" s="39"/>
      <c r="V43" s="38"/>
      <c r="W43" s="38"/>
      <c r="X43" s="38"/>
      <c r="Y43" s="39"/>
      <c r="Z43" s="38"/>
    </row>
    <row r="44" spans="1:26" s="37" customFormat="1" ht="25.35" customHeight="1">
      <c r="A44" s="40">
        <v>28</v>
      </c>
      <c r="B44" s="65">
        <v>16</v>
      </c>
      <c r="C44" s="61" t="s">
        <v>56</v>
      </c>
      <c r="D44" s="64">
        <v>255.14</v>
      </c>
      <c r="E44" s="60">
        <v>2543.0700000000002</v>
      </c>
      <c r="F44" s="62">
        <f>(D44-E44)/E44</f>
        <v>-0.89967244314942185</v>
      </c>
      <c r="G44" s="64">
        <v>29</v>
      </c>
      <c r="H44" s="60">
        <v>5</v>
      </c>
      <c r="I44" s="60">
        <f>G44/H44</f>
        <v>5.8</v>
      </c>
      <c r="J44" s="60">
        <v>2</v>
      </c>
      <c r="K44" s="60">
        <v>4</v>
      </c>
      <c r="L44" s="64">
        <v>46375.59</v>
      </c>
      <c r="M44" s="64">
        <v>9369</v>
      </c>
      <c r="N44" s="58">
        <v>43875</v>
      </c>
      <c r="O44" s="41" t="s">
        <v>60</v>
      </c>
      <c r="P44" s="39"/>
      <c r="R44" s="59"/>
      <c r="S44" s="38"/>
      <c r="T44" s="39"/>
      <c r="V44" s="38"/>
      <c r="W44" s="38"/>
      <c r="X44" s="38"/>
      <c r="Y44" s="39"/>
      <c r="Z44" s="38"/>
    </row>
    <row r="45" spans="1:26" s="37" customFormat="1" ht="25.35" customHeight="1">
      <c r="A45" s="40">
        <v>29</v>
      </c>
      <c r="B45" s="65">
        <v>24</v>
      </c>
      <c r="C45" s="68" t="s">
        <v>49</v>
      </c>
      <c r="D45" s="64">
        <v>244</v>
      </c>
      <c r="E45" s="60">
        <v>391.5</v>
      </c>
      <c r="F45" s="62">
        <f>(D45-E45)/E45</f>
        <v>-0.37675606641123882</v>
      </c>
      <c r="G45" s="64">
        <v>50</v>
      </c>
      <c r="H45" s="60">
        <v>2</v>
      </c>
      <c r="I45" s="60">
        <f>G45/H45</f>
        <v>25</v>
      </c>
      <c r="J45" s="60">
        <v>1</v>
      </c>
      <c r="K45" s="60">
        <v>5</v>
      </c>
      <c r="L45" s="64">
        <v>16396.560000000001</v>
      </c>
      <c r="M45" s="64">
        <v>2623</v>
      </c>
      <c r="N45" s="58">
        <v>43868</v>
      </c>
      <c r="O45" s="41" t="s">
        <v>27</v>
      </c>
      <c r="P45" s="39"/>
      <c r="R45" s="59"/>
      <c r="T45" s="39"/>
      <c r="V45" s="38"/>
      <c r="W45" s="38"/>
      <c r="X45" s="38"/>
      <c r="Y45" s="39"/>
      <c r="Z45" s="38"/>
    </row>
    <row r="46" spans="1:26" s="37" customFormat="1" ht="25.35" customHeight="1">
      <c r="A46" s="40">
        <v>30</v>
      </c>
      <c r="B46" s="65">
        <v>22</v>
      </c>
      <c r="C46" s="61" t="s">
        <v>38</v>
      </c>
      <c r="D46" s="64">
        <v>220.46</v>
      </c>
      <c r="E46" s="60">
        <v>611.4</v>
      </c>
      <c r="F46" s="62">
        <f>(D46-E46)/E46</f>
        <v>-0.63941772980045786</v>
      </c>
      <c r="G46" s="64">
        <v>47</v>
      </c>
      <c r="H46" s="60">
        <v>3</v>
      </c>
      <c r="I46" s="60">
        <f>G46/H46</f>
        <v>15.666666666666666</v>
      </c>
      <c r="J46" s="60">
        <v>1</v>
      </c>
      <c r="K46" s="60">
        <v>11</v>
      </c>
      <c r="L46" s="64">
        <v>883700</v>
      </c>
      <c r="M46" s="64">
        <v>174119</v>
      </c>
      <c r="N46" s="58">
        <v>43824</v>
      </c>
      <c r="O46" s="41" t="s">
        <v>39</v>
      </c>
      <c r="P46" s="39"/>
      <c r="R46" s="59"/>
      <c r="T46" s="39"/>
      <c r="V46" s="38"/>
      <c r="W46" s="38"/>
      <c r="X46" s="38"/>
      <c r="Y46" s="39"/>
      <c r="Z46" s="38"/>
    </row>
    <row r="47" spans="1:26" s="37" customFormat="1" ht="25.35" customHeight="1">
      <c r="A47" s="45"/>
      <c r="B47" s="45"/>
      <c r="C47" s="46" t="s">
        <v>53</v>
      </c>
      <c r="D47" s="47">
        <f>SUM(D35:D46)</f>
        <v>216566.55999999997</v>
      </c>
      <c r="E47" s="47">
        <f t="shared" ref="E47:G47" si="3">SUM(E35:E46)</f>
        <v>175130.42000000007</v>
      </c>
      <c r="F47" s="69">
        <f>(D47-E47)/E47</f>
        <v>0.23660161381443545</v>
      </c>
      <c r="G47" s="47">
        <f t="shared" si="3"/>
        <v>37002</v>
      </c>
      <c r="H47" s="47"/>
      <c r="I47" s="49"/>
      <c r="J47" s="48"/>
      <c r="K47" s="50"/>
      <c r="L47" s="51"/>
      <c r="M47" s="55"/>
      <c r="N47" s="52"/>
      <c r="O47" s="56"/>
      <c r="R47" s="39"/>
    </row>
    <row r="48" spans="1:26" s="37" customFormat="1" ht="14.1" customHeight="1">
      <c r="A48" s="43"/>
      <c r="B48" s="53"/>
      <c r="C48" s="44"/>
      <c r="D48" s="54"/>
      <c r="E48" s="54"/>
      <c r="F48" s="70"/>
      <c r="G48" s="54"/>
      <c r="H48" s="54"/>
      <c r="I48" s="54"/>
      <c r="J48" s="54"/>
      <c r="K48" s="54"/>
      <c r="L48" s="54"/>
      <c r="M48" s="54"/>
      <c r="N48" s="57"/>
      <c r="O48" s="42"/>
    </row>
    <row r="49" spans="1:26" s="37" customFormat="1" ht="25.35" customHeight="1">
      <c r="A49" s="40">
        <v>31</v>
      </c>
      <c r="B49" s="66">
        <v>26</v>
      </c>
      <c r="C49" s="68" t="s">
        <v>46</v>
      </c>
      <c r="D49" s="64">
        <v>212</v>
      </c>
      <c r="E49" s="60">
        <v>357</v>
      </c>
      <c r="F49" s="62">
        <f>(D49-E49)/E49</f>
        <v>-0.4061624649859944</v>
      </c>
      <c r="G49" s="64">
        <v>49</v>
      </c>
      <c r="H49" s="60" t="s">
        <v>30</v>
      </c>
      <c r="I49" s="60" t="s">
        <v>30</v>
      </c>
      <c r="J49" s="60">
        <v>1</v>
      </c>
      <c r="K49" s="60">
        <v>7</v>
      </c>
      <c r="L49" s="64">
        <v>63877</v>
      </c>
      <c r="M49" s="64">
        <v>14208</v>
      </c>
      <c r="N49" s="58">
        <v>43854</v>
      </c>
      <c r="O49" s="41" t="s">
        <v>31</v>
      </c>
      <c r="P49" s="39"/>
      <c r="R49" s="59"/>
      <c r="S49" s="38"/>
      <c r="T49" s="39"/>
      <c r="V49" s="38"/>
      <c r="W49" s="38"/>
      <c r="X49" s="38"/>
      <c r="Y49" s="39"/>
      <c r="Z49" s="38"/>
    </row>
    <row r="50" spans="1:26" s="37" customFormat="1" ht="25.35" customHeight="1">
      <c r="A50" s="40">
        <v>32</v>
      </c>
      <c r="B50" s="65">
        <v>21</v>
      </c>
      <c r="C50" s="61" t="s">
        <v>42</v>
      </c>
      <c r="D50" s="64">
        <v>167.4</v>
      </c>
      <c r="E50" s="60">
        <v>851.28</v>
      </c>
      <c r="F50" s="62">
        <f>(D50-E50)/E50</f>
        <v>-0.80335494784324779</v>
      </c>
      <c r="G50" s="64">
        <v>25</v>
      </c>
      <c r="H50" s="60">
        <v>1</v>
      </c>
      <c r="I50" s="60">
        <f>G50/H50</f>
        <v>25</v>
      </c>
      <c r="J50" s="60">
        <v>1</v>
      </c>
      <c r="K50" s="60">
        <v>9</v>
      </c>
      <c r="L50" s="64">
        <v>100117</v>
      </c>
      <c r="M50" s="64">
        <v>17150</v>
      </c>
      <c r="N50" s="58">
        <v>43840</v>
      </c>
      <c r="O50" s="41" t="s">
        <v>34</v>
      </c>
      <c r="P50" s="39"/>
      <c r="R50" s="59"/>
      <c r="S50" s="38"/>
      <c r="T50" s="39"/>
      <c r="V50" s="38"/>
      <c r="W50" s="38"/>
      <c r="X50" s="38"/>
      <c r="Y50" s="39"/>
      <c r="Z50" s="38"/>
    </row>
    <row r="51" spans="1:26" s="37" customFormat="1" ht="25.35" customHeight="1">
      <c r="A51" s="40">
        <v>33</v>
      </c>
      <c r="B51" s="73" t="s">
        <v>30</v>
      </c>
      <c r="C51" s="61" t="s">
        <v>75</v>
      </c>
      <c r="D51" s="64">
        <v>114</v>
      </c>
      <c r="E51" s="60" t="s">
        <v>30</v>
      </c>
      <c r="F51" s="60" t="s">
        <v>30</v>
      </c>
      <c r="G51" s="64">
        <v>19</v>
      </c>
      <c r="H51" s="60">
        <v>1</v>
      </c>
      <c r="I51" s="60">
        <f>G51/H51</f>
        <v>19</v>
      </c>
      <c r="J51" s="60">
        <v>1</v>
      </c>
      <c r="K51" s="60" t="s">
        <v>30</v>
      </c>
      <c r="L51" s="64">
        <v>144537.72</v>
      </c>
      <c r="M51" s="64">
        <v>24040</v>
      </c>
      <c r="N51" s="58">
        <v>43798</v>
      </c>
      <c r="O51" s="41" t="s">
        <v>27</v>
      </c>
      <c r="P51" s="39"/>
      <c r="R51" s="59"/>
      <c r="T51" s="39"/>
      <c r="V51" s="38"/>
      <c r="W51" s="38"/>
      <c r="X51" s="38"/>
      <c r="Y51" s="39"/>
      <c r="Z51" s="38"/>
    </row>
    <row r="52" spans="1:26" ht="25.35" customHeight="1">
      <c r="A52" s="16"/>
      <c r="B52" s="16"/>
      <c r="C52" s="46" t="s">
        <v>87</v>
      </c>
      <c r="D52" s="18">
        <f>SUM(D47:D51)</f>
        <v>217059.95999999996</v>
      </c>
      <c r="E52" s="47">
        <f t="shared" ref="E52:G52" si="4">SUM(E47:E51)</f>
        <v>176338.70000000007</v>
      </c>
      <c r="F52" s="69">
        <f t="shared" ref="F51:F52" si="5">(D52-E52)/E52</f>
        <v>0.23092639335551343</v>
      </c>
      <c r="G52" s="47">
        <f t="shared" si="4"/>
        <v>37095</v>
      </c>
      <c r="H52" s="18"/>
      <c r="I52" s="20"/>
      <c r="J52" s="19"/>
      <c r="K52" s="21"/>
      <c r="L52" s="22"/>
      <c r="M52" s="26"/>
      <c r="N52" s="23"/>
      <c r="O52" s="27"/>
      <c r="Q52" s="37"/>
      <c r="R52" s="37"/>
      <c r="S52" s="37"/>
      <c r="T52" s="37"/>
      <c r="U52" s="37"/>
      <c r="W52" s="37"/>
    </row>
    <row r="53" spans="1:26" ht="23.1" customHeight="1">
      <c r="V53" s="37"/>
    </row>
    <row r="54" spans="1:26" ht="17.25" customHeight="1">
      <c r="P54" s="37"/>
      <c r="Y54" s="37"/>
    </row>
    <row r="68" spans="16:18">
      <c r="R68" s="11"/>
    </row>
    <row r="71" spans="16:18">
      <c r="P71" s="1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</cp:lastModifiedBy>
  <cp:lastPrinted>2016-09-19T08:07:15Z</cp:lastPrinted>
  <dcterms:created xsi:type="dcterms:W3CDTF">2014-10-03T07:40:56Z</dcterms:created>
  <dcterms:modified xsi:type="dcterms:W3CDTF">2020-03-09T14:41:55Z</dcterms:modified>
</cp:coreProperties>
</file>