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Vasaris\Savaitės\"/>
    </mc:Choice>
  </mc:AlternateContent>
  <xr:revisionPtr revIDLastSave="0" documentId="8_{7FEE4563-18DB-4A34-833B-7D26F1FDA4B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E55" i="1"/>
  <c r="G55" i="1"/>
  <c r="D55" i="1"/>
  <c r="F47" i="1"/>
  <c r="E47" i="1"/>
  <c r="G47" i="1"/>
  <c r="D47" i="1"/>
  <c r="F35" i="1"/>
  <c r="E35" i="1"/>
  <c r="G35" i="1"/>
  <c r="D35" i="1"/>
  <c r="F23" i="1"/>
  <c r="E23" i="1"/>
  <c r="G23" i="1"/>
  <c r="D23" i="1"/>
  <c r="I46" i="1"/>
  <c r="I30" i="1"/>
  <c r="I54" i="1" l="1"/>
  <c r="I29" i="1"/>
  <c r="I44" i="1"/>
  <c r="I45" i="1"/>
  <c r="I43" i="1"/>
  <c r="I42" i="1"/>
  <c r="I37" i="1"/>
  <c r="I21" i="1"/>
  <c r="I20" i="1"/>
  <c r="I18" i="1"/>
  <c r="I15" i="1"/>
  <c r="F16" i="1" l="1"/>
  <c r="F19" i="1"/>
  <c r="F22" i="1"/>
  <c r="F25" i="1"/>
  <c r="F17" i="1"/>
  <c r="F27" i="1"/>
  <c r="F32" i="1"/>
  <c r="F28" i="1"/>
  <c r="F31" i="1"/>
  <c r="F40" i="1"/>
  <c r="F33" i="1"/>
  <c r="F41" i="1"/>
  <c r="F39" i="1"/>
  <c r="F38" i="1"/>
  <c r="F52" i="1"/>
  <c r="F51" i="1"/>
  <c r="F50" i="1"/>
  <c r="F49" i="1"/>
  <c r="F34" i="1"/>
  <c r="F53" i="1"/>
  <c r="I25" i="1" l="1"/>
  <c r="I34" i="1"/>
  <c r="I32" i="1"/>
  <c r="I22" i="1"/>
  <c r="F13" i="1" l="1"/>
  <c r="I26" i="1" l="1"/>
  <c r="I27" i="1"/>
  <c r="I19" i="1"/>
  <c r="I13" i="1"/>
  <c r="I51" i="1" l="1"/>
  <c r="I50" i="1"/>
  <c r="I33" i="1"/>
  <c r="I28" i="1"/>
  <c r="I16" i="1" l="1"/>
  <c r="I38" i="1" l="1"/>
  <c r="I17" i="1"/>
  <c r="I39" i="1"/>
  <c r="I52" i="1" l="1"/>
  <c r="I41" i="1" l="1"/>
</calcChain>
</file>

<file path=xl/sharedStrings.xml><?xml version="1.0" encoding="utf-8"?>
<sst xmlns="http://schemas.openxmlformats.org/spreadsheetml/2006/main" count="186" uniqueCount="90">
  <si>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</si>
  <si>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</si>
  <si>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</si>
  <si>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</si>
  <si>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</si>
  <si>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</si>
  <si>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</si>
  <si>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</si>
  <si>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</si>
  <si>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</si>
  <si>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</si>
  <si>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</si>
  <si>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</si>
  <si>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</si>
  <si>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</si>
  <si>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</si>
  <si>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</si>
  <si>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</si>
  <si>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</si>
  <si>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</si>
  <si>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</si>
  <si>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</si>
  <si>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</si>
  <si>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</si>
  <si>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</si>
  <si>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</si>
  <si>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</si>
  <si>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</si>
  <si>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</si>
  <si>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</si>
  <si>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</si>
  <si>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</si>
  <si>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</si>
  <si>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P</t>
  </si>
  <si>
    <t>Pre-view</t>
  </si>
  <si>
    <t>ACME Film / WB</t>
  </si>
  <si>
    <t>Theatrical Film Distribution /
20th Century Fox</t>
  </si>
  <si>
    <t>Tarp pilkų debesų</t>
  </si>
  <si>
    <t>Bohemijos rapsodija (Bohemian Rhapsody)</t>
  </si>
  <si>
    <t xml:space="preserve">Theatrical Film Distribution </t>
  </si>
  <si>
    <t>NCG Distribution  /
Universal Pictures International</t>
  </si>
  <si>
    <t>ACME Film / SONY</t>
  </si>
  <si>
    <t>Total (30)</t>
  </si>
  <si>
    <t>Žmogus-voras: Į naują visatą (Spiderman into the Spiderverse)</t>
  </si>
  <si>
    <t>Akvamenas (Aquaman)</t>
  </si>
  <si>
    <t>Theatrical Film Distribution /
WDSMP</t>
  </si>
  <si>
    <t>Garsų pasaulio įrašai</t>
  </si>
  <si>
    <t>Šaltasis karas (Zimna wojna)</t>
  </si>
  <si>
    <t>Ralfas griovėjas 2 (Ralph Breaks the Internet: Wreck-It Ralph 2)</t>
  </si>
  <si>
    <t>Pabėgimo kambarys (Escape Room)</t>
  </si>
  <si>
    <t>Žalioji knyga (Green Book)</t>
  </si>
  <si>
    <t>Favoritė (The Favourite)</t>
  </si>
  <si>
    <t>Stiklas (Glass)</t>
  </si>
  <si>
    <t>T-34</t>
  </si>
  <si>
    <t>Geroji pusė (Upside)</t>
  </si>
  <si>
    <t>Ekstazė (Climax)</t>
  </si>
  <si>
    <t>VLG Film</t>
  </si>
  <si>
    <t>Belos kelionė namo (Dogs Way Home)</t>
  </si>
  <si>
    <t>Ir visi jų vyrai</t>
  </si>
  <si>
    <t>Laisvo elgesio močiutė 2: Pagyvenę keršytojai (Бабушка легкого поведения 2. Престарелые Мстители)</t>
  </si>
  <si>
    <t>Apgaulinga ramybė (Serenity)</t>
  </si>
  <si>
    <t>February 1 - 7</t>
  </si>
  <si>
    <t>Vasario 1 - 7 d.</t>
  </si>
  <si>
    <t>Marija, Škotijos karalienė (Mary Queen of Scots)</t>
  </si>
  <si>
    <t>Trys didvyriai ir sosto paveldėtoja (Три богатыря и Наследница престола)</t>
  </si>
  <si>
    <t>Šaltas kraujas (Hard Powder (Cold Pursuit))</t>
  </si>
  <si>
    <t>Taip gimė žvaigždė (Star ir Born)</t>
  </si>
  <si>
    <t>Alita. Kovos angelas (Alita: Battle Angel)</t>
  </si>
  <si>
    <t>Per tave vienos bėdos (En liberte!)</t>
  </si>
  <si>
    <t>February 8 - 14 Lithuanian top</t>
  </si>
  <si>
    <t>Vasario 8 - 14 d. Lietuvos kino teatruose rodytų filmų topas</t>
  </si>
  <si>
    <t>February 8 - 14</t>
  </si>
  <si>
    <t>Vasario 8 - 14 d.</t>
  </si>
  <si>
    <t>Lego filmas 2 (Lego Movie 2)</t>
  </si>
  <si>
    <t>Purpurinis rūkas</t>
  </si>
  <si>
    <t>Kaip aš tapau vietiniu (Как я стал русским)</t>
  </si>
  <si>
    <t>Daug vaikų, beždžionė ir pilis (Muchos hijos, un mono y un castillo)</t>
  </si>
  <si>
    <t>Romuva</t>
  </si>
  <si>
    <t>Stenas ir Olis. Juoko broliai (Stan and Ollie)</t>
  </si>
  <si>
    <t>Didžioji skruzdėlyčių karalystė 2 (Minuscule Mandibles from far away)</t>
  </si>
  <si>
    <t>Fuga</t>
  </si>
  <si>
    <t>Kino pasaka</t>
  </si>
  <si>
    <t>Sėjėjas (Le semeur)</t>
  </si>
  <si>
    <t>Mirties diena 2 (Happy Death Day 2U)</t>
  </si>
  <si>
    <t>Valdžia (Vice)</t>
  </si>
  <si>
    <t>Septynios vakarienės (Семь ужинов)</t>
  </si>
  <si>
    <t>Ateriksas: Stebuklingojo gėrimo paslaptis (Asterix  - The Secret of the Magic Potion)</t>
  </si>
  <si>
    <t>Dublis</t>
  </si>
  <si>
    <t>Širdys</t>
  </si>
  <si>
    <t>Total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</si>
</sst>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</cellStyleXfs>
  <cellXfs count="93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8" fontId="11" fillId="0" borderId="0" xfId="0" applyNumberFormat="1" applyFont="1"/>
    <xf numFmtId="4" fontId="22" fillId="0" borderId="0" xfId="0" applyNumberFormat="1" applyFont="1"/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22" fillId="0" borderId="0" xfId="0" applyFont="1" applyAlignment="1">
      <alignment wrapText="1"/>
    </xf>
    <xf numFmtId="10" fontId="28" fillId="2" borderId="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6" fontId="11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8" fontId="0" fillId="0" borderId="0" xfId="0" applyNumberFormat="1"/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3" fontId="29" fillId="0" borderId="7" xfId="23" applyNumberFormat="1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</cellXfs>
  <cellStyles count="29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1"/>
  <sheetViews>
    <sheetView tabSelected="1" zoomScale="60" zoomScaleNormal="60" workbookViewId="0">
      <selection activeCell="F54" sqref="F54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8.42578125" style="1" customWidth="1"/>
    <col min="17" max="17" width="7.140625" style="1" customWidth="1"/>
    <col min="18" max="18" width="4.85546875" style="1" customWidth="1"/>
    <col min="19" max="19" width="9.42578125" style="1" customWidth="1"/>
    <col min="20" max="21" width="12.5703125" style="1" bestFit="1" customWidth="1"/>
    <col min="22" max="22" width="13.7109375" style="1" bestFit="1" customWidth="1"/>
    <col min="23" max="23" width="12.5703125" style="1" bestFit="1" customWidth="1"/>
    <col min="24" max="24" width="13.7109375" style="1" bestFit="1" customWidth="1"/>
    <col min="25" max="25" width="12" style="1" bestFit="1" customWidth="1"/>
    <col min="26" max="16384" width="8.85546875" style="1"/>
  </cols>
  <sheetData>
    <row r="1" spans="1:25" ht="19.5" customHeight="1">
      <c r="E1" s="2" t="s">
        <v>69</v>
      </c>
      <c r="F1" s="2"/>
      <c r="G1" s="2"/>
      <c r="H1" s="2"/>
      <c r="I1" s="2"/>
    </row>
    <row r="2" spans="1:25" ht="19.5" customHeight="1">
      <c r="E2" s="2" t="s">
        <v>70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85"/>
      <c r="B5" s="85"/>
      <c r="C5" s="82" t="s">
        <v>0</v>
      </c>
      <c r="D5" s="3"/>
      <c r="E5" s="3"/>
      <c r="F5" s="82" t="s">
        <v>3</v>
      </c>
      <c r="G5" s="3"/>
      <c r="H5" s="82" t="s">
        <v>5</v>
      </c>
      <c r="I5" s="82" t="s">
        <v>6</v>
      </c>
      <c r="J5" s="82" t="s">
        <v>7</v>
      </c>
      <c r="K5" s="82" t="s">
        <v>8</v>
      </c>
      <c r="L5" s="82" t="s">
        <v>10</v>
      </c>
      <c r="M5" s="82" t="s">
        <v>9</v>
      </c>
      <c r="N5" s="82" t="s">
        <v>11</v>
      </c>
      <c r="O5" s="82" t="s">
        <v>12</v>
      </c>
    </row>
    <row r="6" spans="1:25">
      <c r="A6" s="86"/>
      <c r="B6" s="86"/>
      <c r="C6" s="83"/>
      <c r="D6" s="55" t="s">
        <v>71</v>
      </c>
      <c r="E6" s="55" t="s">
        <v>61</v>
      </c>
      <c r="F6" s="83"/>
      <c r="G6" s="55" t="s">
        <v>71</v>
      </c>
      <c r="H6" s="83"/>
      <c r="I6" s="83"/>
      <c r="J6" s="83"/>
      <c r="K6" s="83"/>
      <c r="L6" s="83"/>
      <c r="M6" s="83"/>
      <c r="N6" s="83"/>
      <c r="O6" s="83"/>
    </row>
    <row r="7" spans="1:25">
      <c r="A7" s="86"/>
      <c r="B7" s="86"/>
      <c r="C7" s="83"/>
      <c r="D7" s="4" t="s">
        <v>1</v>
      </c>
      <c r="E7" s="4" t="s">
        <v>1</v>
      </c>
      <c r="F7" s="83"/>
      <c r="G7" s="4" t="s">
        <v>4</v>
      </c>
      <c r="H7" s="83"/>
      <c r="I7" s="83"/>
      <c r="J7" s="83"/>
      <c r="K7" s="83"/>
      <c r="L7" s="83"/>
      <c r="M7" s="83"/>
      <c r="N7" s="83"/>
      <c r="O7" s="83"/>
    </row>
    <row r="8" spans="1:25" ht="18" customHeight="1" thickBot="1">
      <c r="A8" s="87"/>
      <c r="B8" s="87"/>
      <c r="C8" s="84"/>
      <c r="D8" s="5" t="s">
        <v>2</v>
      </c>
      <c r="E8" s="5" t="s">
        <v>2</v>
      </c>
      <c r="F8" s="84"/>
      <c r="G8" s="6"/>
      <c r="H8" s="84"/>
      <c r="I8" s="84"/>
      <c r="J8" s="84"/>
      <c r="K8" s="84"/>
      <c r="L8" s="84"/>
      <c r="M8" s="84"/>
      <c r="N8" s="84"/>
      <c r="O8" s="84"/>
    </row>
    <row r="9" spans="1:25" ht="15" customHeight="1">
      <c r="A9" s="85"/>
      <c r="B9" s="85"/>
      <c r="C9" s="82" t="s">
        <v>13</v>
      </c>
      <c r="D9" s="3"/>
      <c r="E9" s="34"/>
      <c r="F9" s="82" t="s">
        <v>15</v>
      </c>
      <c r="G9" s="33"/>
      <c r="H9" s="7" t="s">
        <v>18</v>
      </c>
      <c r="I9" s="82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82" t="s">
        <v>26</v>
      </c>
    </row>
    <row r="10" spans="1:25">
      <c r="A10" s="86"/>
      <c r="B10" s="86"/>
      <c r="C10" s="83"/>
      <c r="D10" s="70" t="s">
        <v>72</v>
      </c>
      <c r="E10" s="78" t="s">
        <v>62</v>
      </c>
      <c r="F10" s="83"/>
      <c r="G10" s="78" t="s">
        <v>72</v>
      </c>
      <c r="H10" s="4" t="s">
        <v>17</v>
      </c>
      <c r="I10" s="83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83"/>
    </row>
    <row r="11" spans="1:25">
      <c r="A11" s="86"/>
      <c r="B11" s="86"/>
      <c r="C11" s="83"/>
      <c r="D11" s="4" t="s">
        <v>14</v>
      </c>
      <c r="E11" s="4" t="s">
        <v>14</v>
      </c>
      <c r="F11" s="83"/>
      <c r="G11" s="34" t="s">
        <v>16</v>
      </c>
      <c r="H11" s="6"/>
      <c r="I11" s="83"/>
      <c r="J11" s="6"/>
      <c r="K11" s="6"/>
      <c r="L11" s="9" t="s">
        <v>2</v>
      </c>
      <c r="M11" s="4" t="s">
        <v>17</v>
      </c>
      <c r="N11" s="6"/>
      <c r="O11" s="83"/>
    </row>
    <row r="12" spans="1:25" ht="15.75" thickBot="1">
      <c r="A12" s="86"/>
      <c r="B12" s="87"/>
      <c r="C12" s="84"/>
      <c r="D12" s="5" t="s">
        <v>2</v>
      </c>
      <c r="E12" s="5" t="s">
        <v>2</v>
      </c>
      <c r="F12" s="84"/>
      <c r="G12" s="35" t="s">
        <v>17</v>
      </c>
      <c r="H12" s="10"/>
      <c r="I12" s="84"/>
      <c r="J12" s="10"/>
      <c r="K12" s="10"/>
      <c r="L12" s="10"/>
      <c r="M12" s="10"/>
      <c r="N12" s="10"/>
      <c r="O12" s="84"/>
    </row>
    <row r="13" spans="1:25" s="36" customFormat="1" ht="25.15" customHeight="1">
      <c r="A13" s="37">
        <v>1</v>
      </c>
      <c r="B13" s="88">
        <v>1</v>
      </c>
      <c r="C13" s="40" t="s">
        <v>58</v>
      </c>
      <c r="D13" s="39">
        <v>122428.91</v>
      </c>
      <c r="E13" s="57">
        <v>129962.33</v>
      </c>
      <c r="F13" s="41">
        <f>(D13-E13)/E13</f>
        <v>-5.7966181431188549E-2</v>
      </c>
      <c r="G13" s="39">
        <v>20413</v>
      </c>
      <c r="H13" s="57">
        <v>236</v>
      </c>
      <c r="I13" s="57">
        <f>G13/H13</f>
        <v>86.495762711864401</v>
      </c>
      <c r="J13" s="57">
        <v>14</v>
      </c>
      <c r="K13" s="57">
        <v>3</v>
      </c>
      <c r="L13" s="39">
        <v>406503.69</v>
      </c>
      <c r="M13" s="39">
        <v>70186</v>
      </c>
      <c r="N13" s="38">
        <v>43490</v>
      </c>
      <c r="O13" s="42" t="s">
        <v>27</v>
      </c>
      <c r="P13" s="60"/>
      <c r="Q13" s="60"/>
      <c r="R13" s="54"/>
      <c r="S13" s="54"/>
      <c r="T13" s="54"/>
      <c r="U13" s="56"/>
      <c r="V13" s="60"/>
      <c r="W13" s="54"/>
      <c r="X13" s="60"/>
      <c r="Y13" s="56"/>
    </row>
    <row r="14" spans="1:25" s="43" customFormat="1" ht="25.15" customHeight="1">
      <c r="A14" s="45">
        <v>2</v>
      </c>
      <c r="B14" s="91" t="s">
        <v>32</v>
      </c>
      <c r="C14" s="51" t="s">
        <v>74</v>
      </c>
      <c r="D14" s="67">
        <v>65512</v>
      </c>
      <c r="E14" s="66" t="s">
        <v>30</v>
      </c>
      <c r="F14" s="66" t="s">
        <v>30</v>
      </c>
      <c r="G14" s="67">
        <v>12885</v>
      </c>
      <c r="H14" s="66" t="s">
        <v>30</v>
      </c>
      <c r="I14" s="66" t="s">
        <v>30</v>
      </c>
      <c r="J14" s="66">
        <v>21</v>
      </c>
      <c r="K14" s="66">
        <v>1</v>
      </c>
      <c r="L14" s="67">
        <v>65512</v>
      </c>
      <c r="M14" s="67">
        <v>12885</v>
      </c>
      <c r="N14" s="48">
        <v>43504</v>
      </c>
      <c r="O14" s="64" t="s">
        <v>46</v>
      </c>
      <c r="P14" s="60"/>
      <c r="Q14" s="54"/>
      <c r="R14" s="65"/>
      <c r="S14" s="60"/>
      <c r="T14" s="54"/>
      <c r="U14" s="56"/>
      <c r="V14" s="56"/>
      <c r="W14" s="60"/>
      <c r="X14" s="60"/>
      <c r="Y14" s="56"/>
    </row>
    <row r="15" spans="1:25" s="54" customFormat="1" ht="25.35" customHeight="1">
      <c r="A15" s="61">
        <v>3</v>
      </c>
      <c r="B15" s="91" t="s">
        <v>32</v>
      </c>
      <c r="C15" s="63" t="s">
        <v>73</v>
      </c>
      <c r="D15" s="67">
        <v>63807.92</v>
      </c>
      <c r="E15" s="66" t="s">
        <v>30</v>
      </c>
      <c r="F15" s="66" t="s">
        <v>30</v>
      </c>
      <c r="G15" s="67">
        <v>13534</v>
      </c>
      <c r="H15" s="66">
        <v>299</v>
      </c>
      <c r="I15" s="66">
        <f>G15/H15</f>
        <v>45.264214046822744</v>
      </c>
      <c r="J15" s="66">
        <v>17</v>
      </c>
      <c r="K15" s="66">
        <v>1</v>
      </c>
      <c r="L15" s="67">
        <v>63807.92</v>
      </c>
      <c r="M15" s="67">
        <v>13534</v>
      </c>
      <c r="N15" s="62">
        <v>43504</v>
      </c>
      <c r="O15" s="64" t="s">
        <v>35</v>
      </c>
      <c r="P15" s="60"/>
      <c r="R15" s="65"/>
      <c r="T15" s="60"/>
      <c r="U15" s="60"/>
      <c r="V15" s="60"/>
      <c r="W15" s="56"/>
      <c r="X15" s="56"/>
      <c r="Y15" s="60"/>
    </row>
    <row r="16" spans="1:25" s="54" customFormat="1" ht="25.35" customHeight="1">
      <c r="A16" s="61">
        <v>4</v>
      </c>
      <c r="B16" s="89">
        <v>2</v>
      </c>
      <c r="C16" s="63" t="s">
        <v>50</v>
      </c>
      <c r="D16" s="67">
        <v>37178</v>
      </c>
      <c r="E16" s="67">
        <v>36468.19</v>
      </c>
      <c r="F16" s="41">
        <f>(D16-E16)/E16</f>
        <v>1.9463812160680244E-2</v>
      </c>
      <c r="G16" s="67">
        <v>6397</v>
      </c>
      <c r="H16" s="66">
        <v>109</v>
      </c>
      <c r="I16" s="66">
        <f>G16/H16</f>
        <v>58.688073394495412</v>
      </c>
      <c r="J16" s="66">
        <v>8</v>
      </c>
      <c r="K16" s="66">
        <v>5</v>
      </c>
      <c r="L16" s="67">
        <v>204646.77</v>
      </c>
      <c r="M16" s="67">
        <v>36489</v>
      </c>
      <c r="N16" s="62">
        <v>43476</v>
      </c>
      <c r="O16" s="64" t="s">
        <v>27</v>
      </c>
      <c r="P16" s="60"/>
      <c r="R16" s="65"/>
      <c r="T16" s="60"/>
      <c r="U16" s="60"/>
      <c r="V16" s="60"/>
      <c r="W16" s="56"/>
      <c r="X16" s="56"/>
      <c r="Y16" s="60"/>
    </row>
    <row r="17" spans="1:25" s="54" customFormat="1" ht="25.35" customHeight="1">
      <c r="A17" s="61">
        <v>5</v>
      </c>
      <c r="B17" s="89">
        <v>6</v>
      </c>
      <c r="C17" s="63" t="s">
        <v>38</v>
      </c>
      <c r="D17" s="67">
        <v>22609.39</v>
      </c>
      <c r="E17" s="67">
        <v>24224.25</v>
      </c>
      <c r="F17" s="41">
        <f>(D17-E17)/E17</f>
        <v>-6.6662951381363744E-2</v>
      </c>
      <c r="G17" s="67">
        <v>3813</v>
      </c>
      <c r="H17" s="66">
        <v>93</v>
      </c>
      <c r="I17" s="66">
        <f>G17/H17</f>
        <v>41</v>
      </c>
      <c r="J17" s="66">
        <v>10</v>
      </c>
      <c r="K17" s="66">
        <v>15</v>
      </c>
      <c r="L17" s="67">
        <v>1200045</v>
      </c>
      <c r="M17" s="67">
        <v>203776</v>
      </c>
      <c r="N17" s="62">
        <v>43406</v>
      </c>
      <c r="O17" s="64" t="s">
        <v>36</v>
      </c>
      <c r="P17" s="60"/>
      <c r="R17" s="65"/>
      <c r="T17" s="60"/>
      <c r="U17" s="60"/>
      <c r="V17" s="60"/>
      <c r="W17" s="56"/>
      <c r="X17" s="56"/>
      <c r="Y17" s="60"/>
    </row>
    <row r="18" spans="1:25" s="54" customFormat="1" ht="25.35" customHeight="1">
      <c r="A18" s="61">
        <v>6</v>
      </c>
      <c r="B18" s="92" t="s">
        <v>32</v>
      </c>
      <c r="C18" s="63" t="s">
        <v>65</v>
      </c>
      <c r="D18" s="67">
        <v>22547.15</v>
      </c>
      <c r="E18" s="66" t="s">
        <v>30</v>
      </c>
      <c r="F18" s="66" t="s">
        <v>30</v>
      </c>
      <c r="G18" s="67">
        <v>3999</v>
      </c>
      <c r="H18" s="66">
        <v>103</v>
      </c>
      <c r="I18" s="66">
        <f>G18/H18</f>
        <v>38.825242718446603</v>
      </c>
      <c r="J18" s="66">
        <v>12</v>
      </c>
      <c r="K18" s="66">
        <v>1</v>
      </c>
      <c r="L18" s="67">
        <v>23672.11</v>
      </c>
      <c r="M18" s="67">
        <v>4206</v>
      </c>
      <c r="N18" s="62">
        <v>43504</v>
      </c>
      <c r="O18" s="64" t="s">
        <v>27</v>
      </c>
      <c r="P18" s="60"/>
      <c r="R18" s="65"/>
      <c r="T18" s="60"/>
      <c r="U18" s="60"/>
      <c r="V18" s="60"/>
      <c r="W18" s="56"/>
      <c r="X18" s="56"/>
      <c r="Y18" s="60"/>
    </row>
    <row r="19" spans="1:25" s="54" customFormat="1" ht="25.35" customHeight="1">
      <c r="A19" s="61">
        <v>7</v>
      </c>
      <c r="B19" s="89">
        <v>3</v>
      </c>
      <c r="C19" s="63" t="s">
        <v>57</v>
      </c>
      <c r="D19" s="67">
        <v>20926.57</v>
      </c>
      <c r="E19" s="66">
        <v>31599.97</v>
      </c>
      <c r="F19" s="41">
        <f>(D19-E19)/E19</f>
        <v>-0.3377661434488704</v>
      </c>
      <c r="G19" s="67">
        <v>4463</v>
      </c>
      <c r="H19" s="66">
        <v>142</v>
      </c>
      <c r="I19" s="66">
        <f>G19/H19</f>
        <v>31.429577464788732</v>
      </c>
      <c r="J19" s="66">
        <v>10</v>
      </c>
      <c r="K19" s="66">
        <v>3</v>
      </c>
      <c r="L19" s="67">
        <v>99705.68</v>
      </c>
      <c r="M19" s="67">
        <v>21190</v>
      </c>
      <c r="N19" s="62">
        <v>43490</v>
      </c>
      <c r="O19" s="64" t="s">
        <v>41</v>
      </c>
      <c r="P19" s="60"/>
      <c r="R19" s="65"/>
      <c r="S19"/>
      <c r="T19" s="60"/>
      <c r="U19" s="60"/>
      <c r="V19" s="60"/>
      <c r="W19" s="56"/>
      <c r="X19" s="56"/>
      <c r="Y19" s="60"/>
    </row>
    <row r="20" spans="1:25" s="54" customFormat="1" ht="25.15" customHeight="1">
      <c r="A20" s="61">
        <v>8</v>
      </c>
      <c r="B20" s="91" t="s">
        <v>32</v>
      </c>
      <c r="C20" s="63" t="s">
        <v>84</v>
      </c>
      <c r="D20" s="67">
        <v>18383</v>
      </c>
      <c r="E20" s="66" t="s">
        <v>30</v>
      </c>
      <c r="F20" s="66" t="s">
        <v>30</v>
      </c>
      <c r="G20" s="67">
        <v>3327</v>
      </c>
      <c r="H20" s="66">
        <v>116</v>
      </c>
      <c r="I20" s="66">
        <f>G20/H20</f>
        <v>28.681034482758619</v>
      </c>
      <c r="J20" s="66">
        <v>18</v>
      </c>
      <c r="K20" s="66">
        <v>1</v>
      </c>
      <c r="L20" s="67">
        <v>18383</v>
      </c>
      <c r="M20" s="67">
        <v>3327</v>
      </c>
      <c r="N20" s="62">
        <v>43504</v>
      </c>
      <c r="O20" s="64" t="s">
        <v>56</v>
      </c>
      <c r="P20" s="60"/>
      <c r="R20" s="65"/>
      <c r="T20" s="60"/>
      <c r="U20" s="60"/>
      <c r="V20" s="60"/>
      <c r="W20" s="56"/>
      <c r="X20" s="56"/>
      <c r="Y20" s="60"/>
    </row>
    <row r="21" spans="1:25" s="54" customFormat="1" ht="25.35" customHeight="1">
      <c r="A21" s="61">
        <v>9</v>
      </c>
      <c r="B21" s="91" t="s">
        <v>32</v>
      </c>
      <c r="C21" s="63" t="s">
        <v>75</v>
      </c>
      <c r="D21" s="67">
        <v>18290.28</v>
      </c>
      <c r="E21" s="66" t="s">
        <v>30</v>
      </c>
      <c r="F21" s="66" t="s">
        <v>30</v>
      </c>
      <c r="G21" s="67">
        <v>2974</v>
      </c>
      <c r="H21" s="66">
        <v>79</v>
      </c>
      <c r="I21" s="66">
        <f>G21/H21</f>
        <v>37.645569620253163</v>
      </c>
      <c r="J21" s="66">
        <v>5</v>
      </c>
      <c r="K21" s="66">
        <v>1</v>
      </c>
      <c r="L21" s="67">
        <v>18290.28</v>
      </c>
      <c r="M21" s="67">
        <v>2974</v>
      </c>
      <c r="N21" s="62">
        <v>43504</v>
      </c>
      <c r="O21" s="64" t="s">
        <v>27</v>
      </c>
      <c r="P21" s="60"/>
      <c r="R21" s="65"/>
      <c r="S21"/>
      <c r="T21" s="60"/>
      <c r="U21" s="60"/>
      <c r="V21" s="60"/>
      <c r="W21" s="56"/>
      <c r="X21" s="56"/>
      <c r="Y21" s="60"/>
    </row>
    <row r="22" spans="1:25" s="54" customFormat="1" ht="25.35" customHeight="1">
      <c r="A22" s="61">
        <v>10</v>
      </c>
      <c r="B22" s="88">
        <v>4</v>
      </c>
      <c r="C22" s="63" t="s">
        <v>60</v>
      </c>
      <c r="D22" s="67">
        <v>13272.13</v>
      </c>
      <c r="E22" s="66">
        <v>28376.21</v>
      </c>
      <c r="F22" s="41">
        <f>(D22-E22)/E22</f>
        <v>-0.53227968076074994</v>
      </c>
      <c r="G22" s="67">
        <v>2240</v>
      </c>
      <c r="H22" s="66">
        <v>66</v>
      </c>
      <c r="I22" s="66">
        <f>G22/H22</f>
        <v>33.939393939393938</v>
      </c>
      <c r="J22" s="66">
        <v>8</v>
      </c>
      <c r="K22" s="66">
        <v>2</v>
      </c>
      <c r="L22" s="67">
        <v>43549.54</v>
      </c>
      <c r="M22" s="67">
        <v>7616</v>
      </c>
      <c r="N22" s="62">
        <v>43497</v>
      </c>
      <c r="O22" s="64" t="s">
        <v>27</v>
      </c>
      <c r="P22" s="60"/>
      <c r="T22" s="56"/>
      <c r="U22" s="60"/>
      <c r="V22" s="56"/>
      <c r="W22" s="60"/>
      <c r="X22" s="56"/>
    </row>
    <row r="23" spans="1:25" ht="24.75" customHeight="1">
      <c r="A23" s="13"/>
      <c r="B23" s="13"/>
      <c r="C23" s="14" t="s">
        <v>29</v>
      </c>
      <c r="D23" s="47">
        <f>SUM(D13:D22)</f>
        <v>404955.35000000009</v>
      </c>
      <c r="E23" s="59">
        <f t="shared" ref="E23:G23" si="0">SUM(E13:E22)</f>
        <v>250630.95</v>
      </c>
      <c r="F23" s="74">
        <f>(D23-E23)/E23</f>
        <v>0.61574358633680348</v>
      </c>
      <c r="G23" s="59">
        <f t="shared" si="0"/>
        <v>74045</v>
      </c>
      <c r="H23" s="59"/>
      <c r="I23" s="17"/>
      <c r="J23" s="16"/>
      <c r="K23" s="18"/>
      <c r="L23" s="19"/>
      <c r="M23" s="11"/>
      <c r="N23" s="20"/>
      <c r="O23" s="21"/>
    </row>
    <row r="24" spans="1:25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</row>
    <row r="25" spans="1:25" s="54" customFormat="1" ht="25.35" customHeight="1">
      <c r="A25" s="61">
        <v>11</v>
      </c>
      <c r="B25" s="88">
        <v>5</v>
      </c>
      <c r="C25" s="63" t="s">
        <v>48</v>
      </c>
      <c r="D25" s="67">
        <v>12986.66</v>
      </c>
      <c r="E25" s="67">
        <v>25698.38</v>
      </c>
      <c r="F25" s="41">
        <f>(D25-E25)/E25</f>
        <v>-0.49465063556535471</v>
      </c>
      <c r="G25" s="67">
        <v>2713</v>
      </c>
      <c r="H25" s="66">
        <v>111</v>
      </c>
      <c r="I25" s="66">
        <f>G25/H25</f>
        <v>24.441441441441441</v>
      </c>
      <c r="J25" s="66">
        <v>11</v>
      </c>
      <c r="K25" s="66">
        <v>5</v>
      </c>
      <c r="L25" s="67">
        <v>256905</v>
      </c>
      <c r="M25" s="67">
        <v>51835</v>
      </c>
      <c r="N25" s="62">
        <v>43476</v>
      </c>
      <c r="O25" s="64" t="s">
        <v>45</v>
      </c>
      <c r="P25"/>
      <c r="Q25"/>
      <c r="R25"/>
      <c r="S25"/>
      <c r="T25" s="80"/>
      <c r="U25" s="79"/>
      <c r="V25" s="79"/>
      <c r="W25" s="80"/>
      <c r="X25" s="80"/>
    </row>
    <row r="26" spans="1:25" s="54" customFormat="1" ht="25.35" customHeight="1">
      <c r="A26" s="61">
        <v>12</v>
      </c>
      <c r="B26" s="88" t="s">
        <v>33</v>
      </c>
      <c r="C26" s="63" t="s">
        <v>85</v>
      </c>
      <c r="D26" s="67">
        <v>12897.29</v>
      </c>
      <c r="E26" s="66" t="s">
        <v>30</v>
      </c>
      <c r="F26" s="66" t="s">
        <v>30</v>
      </c>
      <c r="G26" s="67">
        <v>2243</v>
      </c>
      <c r="H26" s="66">
        <v>23</v>
      </c>
      <c r="I26" s="66">
        <f>G26/H26</f>
        <v>97.521739130434781</v>
      </c>
      <c r="J26" s="66">
        <v>9</v>
      </c>
      <c r="K26" s="66">
        <v>0</v>
      </c>
      <c r="L26" s="67">
        <v>12897.29</v>
      </c>
      <c r="M26" s="67">
        <v>2243</v>
      </c>
      <c r="N26" s="64" t="s">
        <v>34</v>
      </c>
      <c r="O26" s="64" t="s">
        <v>27</v>
      </c>
      <c r="P26"/>
      <c r="Q26"/>
      <c r="R26"/>
      <c r="S26"/>
      <c r="T26"/>
      <c r="U26" s="79"/>
      <c r="V26" s="79"/>
      <c r="W26" s="80"/>
      <c r="X26" s="80"/>
    </row>
    <row r="27" spans="1:25" s="54" customFormat="1" ht="25.15" customHeight="1">
      <c r="A27" s="61">
        <v>13</v>
      </c>
      <c r="B27" s="88">
        <v>7</v>
      </c>
      <c r="C27" s="63" t="s">
        <v>59</v>
      </c>
      <c r="D27" s="67">
        <v>11405.72</v>
      </c>
      <c r="E27" s="66">
        <v>21732.49</v>
      </c>
      <c r="F27" s="41">
        <f>(D27-E27)/E27</f>
        <v>-0.47517656743428854</v>
      </c>
      <c r="G27" s="67">
        <v>1897</v>
      </c>
      <c r="H27" s="66">
        <v>62</v>
      </c>
      <c r="I27" s="66">
        <f>G27/H27</f>
        <v>30.596774193548388</v>
      </c>
      <c r="J27" s="66">
        <v>5</v>
      </c>
      <c r="K27" s="66">
        <v>3</v>
      </c>
      <c r="L27" s="67">
        <v>61718.53</v>
      </c>
      <c r="M27" s="67">
        <v>10194</v>
      </c>
      <c r="N27" s="62">
        <v>43490</v>
      </c>
      <c r="O27" s="64" t="s">
        <v>27</v>
      </c>
      <c r="P27" s="71"/>
      <c r="Q27" s="71"/>
      <c r="R27" s="71"/>
      <c r="S27" s="71"/>
      <c r="T27" s="76"/>
      <c r="U27" s="60"/>
      <c r="V27" s="75"/>
      <c r="W27" s="72"/>
      <c r="X27" s="75"/>
      <c r="Y27" s="56"/>
    </row>
    <row r="28" spans="1:25" s="54" customFormat="1" ht="25.15" customHeight="1">
      <c r="A28" s="61">
        <v>14</v>
      </c>
      <c r="B28" s="88">
        <v>9</v>
      </c>
      <c r="C28" s="63" t="s">
        <v>52</v>
      </c>
      <c r="D28" s="67">
        <v>8886.2000000000007</v>
      </c>
      <c r="E28" s="66">
        <v>17528.21</v>
      </c>
      <c r="F28" s="41">
        <f>(D28-E28)/E28</f>
        <v>-0.49303437145036483</v>
      </c>
      <c r="G28" s="67">
        <v>1540</v>
      </c>
      <c r="H28" s="66">
        <v>44</v>
      </c>
      <c r="I28" s="66">
        <f>G28/H28</f>
        <v>35</v>
      </c>
      <c r="J28" s="66">
        <v>7</v>
      </c>
      <c r="K28" s="66">
        <v>4</v>
      </c>
      <c r="L28" s="67">
        <v>112270</v>
      </c>
      <c r="M28" s="67">
        <v>19852</v>
      </c>
      <c r="N28" s="62">
        <v>43483</v>
      </c>
      <c r="O28" s="69" t="s">
        <v>45</v>
      </c>
      <c r="P28" s="60"/>
      <c r="R28" s="65"/>
      <c r="S28"/>
      <c r="T28" s="60"/>
      <c r="U28" s="60"/>
      <c r="V28" s="56"/>
      <c r="W28" s="60"/>
      <c r="X28" s="56"/>
      <c r="Y28" s="60"/>
    </row>
    <row r="29" spans="1:25" s="54" customFormat="1" ht="25.15" customHeight="1">
      <c r="A29" s="61">
        <v>15</v>
      </c>
      <c r="B29" s="88" t="s">
        <v>33</v>
      </c>
      <c r="C29" s="63" t="s">
        <v>83</v>
      </c>
      <c r="D29" s="67">
        <v>6185</v>
      </c>
      <c r="E29" s="66" t="s">
        <v>30</v>
      </c>
      <c r="F29" s="66" t="s">
        <v>30</v>
      </c>
      <c r="G29" s="67">
        <v>1071</v>
      </c>
      <c r="H29" s="66">
        <v>15</v>
      </c>
      <c r="I29" s="66">
        <f>G29/H29</f>
        <v>71.400000000000006</v>
      </c>
      <c r="J29" s="66">
        <v>6</v>
      </c>
      <c r="K29" s="66">
        <v>0</v>
      </c>
      <c r="L29" s="67">
        <v>6185</v>
      </c>
      <c r="M29" s="67">
        <v>1071</v>
      </c>
      <c r="N29" s="64" t="s">
        <v>34</v>
      </c>
      <c r="O29" s="64" t="s">
        <v>40</v>
      </c>
      <c r="P29" s="60"/>
      <c r="R29" s="65"/>
      <c r="S29" s="56"/>
      <c r="T29" s="60"/>
      <c r="U29" s="60"/>
      <c r="V29" s="56"/>
      <c r="W29" s="60"/>
      <c r="X29" s="56"/>
      <c r="Y29" s="60"/>
    </row>
    <row r="30" spans="1:25" s="54" customFormat="1" ht="25.35" customHeight="1">
      <c r="A30" s="61">
        <v>16</v>
      </c>
      <c r="B30" s="88" t="s">
        <v>33</v>
      </c>
      <c r="C30" s="63" t="s">
        <v>67</v>
      </c>
      <c r="D30" s="67">
        <v>5886.01</v>
      </c>
      <c r="E30" s="66" t="s">
        <v>30</v>
      </c>
      <c r="F30" s="66" t="s">
        <v>30</v>
      </c>
      <c r="G30" s="67">
        <v>872</v>
      </c>
      <c r="H30" s="66">
        <v>9</v>
      </c>
      <c r="I30" s="66">
        <f>G30/H30</f>
        <v>96.888888888888886</v>
      </c>
      <c r="J30" s="66">
        <v>7</v>
      </c>
      <c r="K30" s="66">
        <v>0</v>
      </c>
      <c r="L30" s="67">
        <v>10207</v>
      </c>
      <c r="M30" s="67">
        <v>1542</v>
      </c>
      <c r="N30" s="64" t="s">
        <v>34</v>
      </c>
      <c r="O30" s="64" t="s">
        <v>36</v>
      </c>
      <c r="P30" s="60"/>
      <c r="R30" s="65"/>
      <c r="S30" s="56"/>
      <c r="T30" s="60"/>
      <c r="U30" s="60"/>
      <c r="V30" s="56"/>
      <c r="W30" s="60"/>
      <c r="X30" s="56"/>
      <c r="Y30" s="60"/>
    </row>
    <row r="31" spans="1:25" s="54" customFormat="1" ht="25.35" customHeight="1">
      <c r="A31" s="61">
        <v>17</v>
      </c>
      <c r="B31" s="88">
        <v>10</v>
      </c>
      <c r="C31" s="63" t="s">
        <v>64</v>
      </c>
      <c r="D31" s="67">
        <v>5809</v>
      </c>
      <c r="E31" s="66">
        <v>11608</v>
      </c>
      <c r="F31" s="41">
        <f>(D31-E31)/E31</f>
        <v>-0.49956926257753276</v>
      </c>
      <c r="G31" s="67">
        <v>1331</v>
      </c>
      <c r="H31" s="66" t="s">
        <v>30</v>
      </c>
      <c r="I31" s="66" t="s">
        <v>30</v>
      </c>
      <c r="J31" s="66">
        <v>9</v>
      </c>
      <c r="K31" s="66">
        <v>2</v>
      </c>
      <c r="L31" s="67">
        <v>17417</v>
      </c>
      <c r="M31" s="67">
        <v>3829</v>
      </c>
      <c r="N31" s="62">
        <v>43497</v>
      </c>
      <c r="O31" s="64" t="s">
        <v>46</v>
      </c>
      <c r="P31"/>
      <c r="Q31"/>
      <c r="R31"/>
      <c r="S31" s="80"/>
      <c r="T31" s="81"/>
      <c r="U31" s="79"/>
      <c r="V31" s="80"/>
      <c r="W31" s="79"/>
      <c r="X31" s="80"/>
    </row>
    <row r="32" spans="1:25" s="54" customFormat="1" ht="25.35" customHeight="1">
      <c r="A32" s="61">
        <v>18</v>
      </c>
      <c r="B32" s="88">
        <v>8</v>
      </c>
      <c r="C32" s="63" t="s">
        <v>63</v>
      </c>
      <c r="D32" s="67">
        <v>5732</v>
      </c>
      <c r="E32" s="66">
        <v>18445</v>
      </c>
      <c r="F32" s="41">
        <f>(D32-E32)/E32</f>
        <v>-0.68923827595554354</v>
      </c>
      <c r="G32" s="67">
        <v>1026</v>
      </c>
      <c r="H32" s="66">
        <v>52</v>
      </c>
      <c r="I32" s="66">
        <f>G32/H32</f>
        <v>19.73076923076923</v>
      </c>
      <c r="J32" s="66">
        <v>10</v>
      </c>
      <c r="K32" s="66">
        <v>2</v>
      </c>
      <c r="L32" s="67">
        <v>26310</v>
      </c>
      <c r="M32" s="67">
        <v>4675</v>
      </c>
      <c r="N32" s="62">
        <v>43497</v>
      </c>
      <c r="O32" s="64" t="s">
        <v>40</v>
      </c>
      <c r="P32" s="71"/>
      <c r="R32" s="65"/>
      <c r="T32" s="60"/>
      <c r="U32" s="56"/>
      <c r="V32" s="56"/>
      <c r="W32" s="52"/>
      <c r="X32" s="60"/>
      <c r="Y32" s="60"/>
    </row>
    <row r="33" spans="1:25" s="54" customFormat="1" ht="25.35" customHeight="1">
      <c r="A33" s="61">
        <v>19</v>
      </c>
      <c r="B33" s="88">
        <v>12</v>
      </c>
      <c r="C33" s="63" t="s">
        <v>51</v>
      </c>
      <c r="D33" s="67">
        <v>5264.94</v>
      </c>
      <c r="E33" s="66">
        <v>9343.93</v>
      </c>
      <c r="F33" s="41">
        <f>(D33-E33)/E33</f>
        <v>-0.43653901516813592</v>
      </c>
      <c r="G33" s="67">
        <v>922</v>
      </c>
      <c r="H33" s="66">
        <v>24</v>
      </c>
      <c r="I33" s="66">
        <f>G33/H33</f>
        <v>38.416666666666664</v>
      </c>
      <c r="J33" s="66">
        <v>5</v>
      </c>
      <c r="K33" s="66">
        <v>4</v>
      </c>
      <c r="L33" s="67">
        <v>57041</v>
      </c>
      <c r="M33" s="67">
        <v>10734</v>
      </c>
      <c r="N33" s="62">
        <v>43483</v>
      </c>
      <c r="O33" s="64" t="s">
        <v>36</v>
      </c>
      <c r="P33" s="60"/>
      <c r="R33" s="65"/>
      <c r="T33" s="60"/>
      <c r="U33" s="56"/>
      <c r="V33" s="56"/>
      <c r="W33" s="52"/>
      <c r="X33" s="60"/>
      <c r="Y33" s="60"/>
    </row>
    <row r="34" spans="1:25" s="54" customFormat="1" ht="25.35" customHeight="1">
      <c r="A34" s="61">
        <v>20</v>
      </c>
      <c r="B34" s="90">
        <v>27</v>
      </c>
      <c r="C34" s="63" t="s">
        <v>66</v>
      </c>
      <c r="D34" s="67">
        <v>4388.8500000000004</v>
      </c>
      <c r="E34" s="67">
        <v>385.6</v>
      </c>
      <c r="F34" s="41">
        <f>(D34-E34)/E34</f>
        <v>10.381872406639005</v>
      </c>
      <c r="G34" s="67">
        <v>800</v>
      </c>
      <c r="H34" s="66">
        <v>19</v>
      </c>
      <c r="I34" s="66">
        <f>G34/H34</f>
        <v>42.10526315789474</v>
      </c>
      <c r="J34" s="66">
        <v>9</v>
      </c>
      <c r="K34" s="67" t="s">
        <v>30</v>
      </c>
      <c r="L34" s="67">
        <v>559396.46</v>
      </c>
      <c r="M34" s="67">
        <v>97120</v>
      </c>
      <c r="N34" s="62">
        <v>43378</v>
      </c>
      <c r="O34" s="64" t="s">
        <v>35</v>
      </c>
      <c r="P34" s="60"/>
      <c r="R34" s="65"/>
      <c r="S34" s="56"/>
      <c r="T34" s="60"/>
      <c r="U34" s="56"/>
      <c r="V34" s="56"/>
      <c r="W34" s="60"/>
      <c r="X34" s="60"/>
      <c r="Y34" s="60"/>
    </row>
    <row r="35" spans="1:25" ht="25.15" customHeight="1">
      <c r="A35" s="13"/>
      <c r="B35" s="13"/>
      <c r="C35" s="58" t="s">
        <v>31</v>
      </c>
      <c r="D35" s="59">
        <f>SUM(D23:D34)</f>
        <v>484397.02</v>
      </c>
      <c r="E35" s="59">
        <f t="shared" ref="E35:G35" si="1">SUM(E23:E34)</f>
        <v>355372.56</v>
      </c>
      <c r="F35" s="74">
        <f>(D35-E35)/E35</f>
        <v>0.36306815585311375</v>
      </c>
      <c r="G35" s="59">
        <f t="shared" si="1"/>
        <v>88460</v>
      </c>
      <c r="H35" s="16"/>
      <c r="I35" s="17"/>
      <c r="J35" s="16"/>
      <c r="K35" s="18"/>
      <c r="L35" s="19"/>
      <c r="M35" s="11"/>
      <c r="N35" s="20"/>
      <c r="O35" s="21"/>
    </row>
    <row r="36" spans="1:25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5" s="54" customFormat="1" ht="25.35" customHeight="1">
      <c r="A37" s="61">
        <v>21</v>
      </c>
      <c r="B37" s="92" t="s">
        <v>32</v>
      </c>
      <c r="C37" s="63" t="s">
        <v>76</v>
      </c>
      <c r="D37" s="67">
        <v>4300</v>
      </c>
      <c r="E37" s="66" t="s">
        <v>30</v>
      </c>
      <c r="F37" s="66" t="s">
        <v>30</v>
      </c>
      <c r="G37" s="67">
        <v>1074</v>
      </c>
      <c r="H37" s="66">
        <v>25</v>
      </c>
      <c r="I37" s="66">
        <f>G37/H37</f>
        <v>42.96</v>
      </c>
      <c r="J37" s="66">
        <v>1</v>
      </c>
      <c r="K37" s="66">
        <v>1</v>
      </c>
      <c r="L37" s="67">
        <v>4300</v>
      </c>
      <c r="M37" s="67">
        <v>1074</v>
      </c>
      <c r="N37" s="62">
        <v>43504</v>
      </c>
      <c r="O37" s="64" t="s">
        <v>77</v>
      </c>
      <c r="P37" s="60"/>
      <c r="R37" s="65"/>
      <c r="S37" s="56"/>
      <c r="T37" s="60"/>
      <c r="U37" s="56"/>
      <c r="V37" s="56"/>
      <c r="W37" s="60"/>
      <c r="X37" s="60"/>
      <c r="Y37" s="60"/>
    </row>
    <row r="38" spans="1:25" s="54" customFormat="1" ht="25.35" customHeight="1">
      <c r="A38" s="61">
        <v>22</v>
      </c>
      <c r="B38" s="88">
        <v>15</v>
      </c>
      <c r="C38" s="63" t="s">
        <v>44</v>
      </c>
      <c r="D38" s="67">
        <v>4145.45</v>
      </c>
      <c r="E38" s="67">
        <v>6138.63</v>
      </c>
      <c r="F38" s="41">
        <f>(D38-E38)/E38</f>
        <v>-0.32469459798033118</v>
      </c>
      <c r="G38" s="67">
        <v>690</v>
      </c>
      <c r="H38" s="66">
        <v>15</v>
      </c>
      <c r="I38" s="66">
        <f>G38/H38</f>
        <v>46</v>
      </c>
      <c r="J38" s="66">
        <v>4</v>
      </c>
      <c r="K38" s="66">
        <v>8</v>
      </c>
      <c r="L38" s="67">
        <v>280405.55</v>
      </c>
      <c r="M38" s="67">
        <v>45200</v>
      </c>
      <c r="N38" s="62">
        <v>43455</v>
      </c>
      <c r="O38" s="64" t="s">
        <v>35</v>
      </c>
      <c r="P38" s="71"/>
      <c r="Q38" s="71"/>
      <c r="R38" s="71"/>
      <c r="S38" s="71"/>
      <c r="T38" s="72"/>
      <c r="U38" s="60"/>
      <c r="V38" s="75"/>
      <c r="W38" s="72"/>
      <c r="X38" s="75"/>
      <c r="Y38" s="56"/>
    </row>
    <row r="39" spans="1:25" s="54" customFormat="1" ht="25.35" customHeight="1">
      <c r="A39" s="61">
        <v>23</v>
      </c>
      <c r="B39" s="88">
        <v>14</v>
      </c>
      <c r="C39" s="63" t="s">
        <v>49</v>
      </c>
      <c r="D39" s="67">
        <v>3684.03</v>
      </c>
      <c r="E39" s="67">
        <v>6670.23</v>
      </c>
      <c r="F39" s="41">
        <f>(D39-E39)/E39</f>
        <v>-0.44769070931587063</v>
      </c>
      <c r="G39" s="67">
        <v>652</v>
      </c>
      <c r="H39" s="66">
        <v>12</v>
      </c>
      <c r="I39" s="66">
        <f>G39/H39</f>
        <v>54.333333333333336</v>
      </c>
      <c r="J39" s="66">
        <v>2</v>
      </c>
      <c r="K39" s="66">
        <v>6</v>
      </c>
      <c r="L39" s="67">
        <v>169045.42</v>
      </c>
      <c r="M39" s="67">
        <v>29019</v>
      </c>
      <c r="N39" s="62">
        <v>43469</v>
      </c>
      <c r="O39" s="64" t="s">
        <v>41</v>
      </c>
      <c r="P39" s="60"/>
      <c r="Q39" s="71"/>
      <c r="R39" s="71"/>
      <c r="S39" s="71"/>
      <c r="T39" s="71"/>
      <c r="U39" s="56"/>
      <c r="V39" s="75"/>
      <c r="W39" s="72"/>
      <c r="X39" s="75"/>
      <c r="Y39" s="56"/>
    </row>
    <row r="40" spans="1:25" s="54" customFormat="1" ht="25.35" customHeight="1">
      <c r="A40" s="61">
        <v>24</v>
      </c>
      <c r="B40" s="88">
        <v>11</v>
      </c>
      <c r="C40" s="63" t="s">
        <v>53</v>
      </c>
      <c r="D40" s="67">
        <v>3414</v>
      </c>
      <c r="E40" s="66">
        <v>9690</v>
      </c>
      <c r="F40" s="41">
        <f>(D40-E40)/E40</f>
        <v>-0.64767801857585139</v>
      </c>
      <c r="G40" s="67">
        <v>560</v>
      </c>
      <c r="H40" s="66" t="s">
        <v>30</v>
      </c>
      <c r="I40" s="66" t="s">
        <v>30</v>
      </c>
      <c r="J40" s="66">
        <v>3</v>
      </c>
      <c r="K40" s="66">
        <v>4</v>
      </c>
      <c r="L40" s="67">
        <v>72509</v>
      </c>
      <c r="M40" s="67">
        <v>12699</v>
      </c>
      <c r="N40" s="62">
        <v>43483</v>
      </c>
      <c r="O40" s="64" t="s">
        <v>46</v>
      </c>
      <c r="P40" s="73"/>
      <c r="Q40" s="71"/>
      <c r="R40" s="71"/>
      <c r="S40" s="71"/>
      <c r="T40" s="76"/>
      <c r="U40" s="77"/>
      <c r="V40" s="75"/>
      <c r="W40" s="72"/>
      <c r="X40" s="75"/>
      <c r="Y40" s="56"/>
    </row>
    <row r="41" spans="1:25" s="54" customFormat="1" ht="25.35" customHeight="1">
      <c r="A41" s="61">
        <v>25</v>
      </c>
      <c r="B41" s="88">
        <v>13</v>
      </c>
      <c r="C41" s="63" t="s">
        <v>37</v>
      </c>
      <c r="D41" s="67">
        <v>2545</v>
      </c>
      <c r="E41" s="67">
        <v>8965</v>
      </c>
      <c r="F41" s="41">
        <f>(D41-E41)/E41</f>
        <v>-0.7161182375906302</v>
      </c>
      <c r="G41" s="66">
        <v>567</v>
      </c>
      <c r="H41" s="68">
        <v>8</v>
      </c>
      <c r="I41" s="66">
        <f>G41/H41</f>
        <v>70.875</v>
      </c>
      <c r="J41" s="66">
        <v>4</v>
      </c>
      <c r="K41" s="66">
        <v>18</v>
      </c>
      <c r="L41" s="67">
        <v>1374823.91</v>
      </c>
      <c r="M41" s="67">
        <v>257882</v>
      </c>
      <c r="N41" s="62">
        <v>43385</v>
      </c>
      <c r="O41" s="64" t="s">
        <v>27</v>
      </c>
      <c r="P41" s="71"/>
      <c r="Q41" s="71"/>
      <c r="R41" s="71"/>
      <c r="S41" s="71"/>
      <c r="T41" s="71"/>
      <c r="U41" s="60"/>
      <c r="V41" s="75"/>
      <c r="W41" s="75"/>
      <c r="X41" s="72"/>
      <c r="Y41" s="56"/>
    </row>
    <row r="42" spans="1:25" s="54" customFormat="1" ht="25.35" customHeight="1">
      <c r="A42" s="61">
        <v>26</v>
      </c>
      <c r="B42" s="91" t="s">
        <v>32</v>
      </c>
      <c r="C42" s="63" t="s">
        <v>78</v>
      </c>
      <c r="D42" s="67">
        <v>2375.02</v>
      </c>
      <c r="E42" s="66" t="s">
        <v>30</v>
      </c>
      <c r="F42" s="66" t="s">
        <v>30</v>
      </c>
      <c r="G42" s="67">
        <v>460</v>
      </c>
      <c r="H42" s="66">
        <v>59</v>
      </c>
      <c r="I42" s="66">
        <f>G42/H42</f>
        <v>7.7966101694915251</v>
      </c>
      <c r="J42" s="66">
        <v>13</v>
      </c>
      <c r="K42" s="66">
        <v>1</v>
      </c>
      <c r="L42" s="67">
        <v>2375</v>
      </c>
      <c r="M42" s="67">
        <v>460</v>
      </c>
      <c r="N42" s="62">
        <v>43504</v>
      </c>
      <c r="O42" s="69" t="s">
        <v>39</v>
      </c>
      <c r="P42" s="71"/>
      <c r="Q42" s="71"/>
      <c r="R42" s="71"/>
      <c r="S42" s="71"/>
      <c r="T42" s="71"/>
      <c r="U42" s="60"/>
      <c r="V42" s="75"/>
      <c r="W42" s="75"/>
      <c r="X42" s="72"/>
      <c r="Y42" s="56"/>
    </row>
    <row r="43" spans="1:25" s="54" customFormat="1" ht="25.35" customHeight="1">
      <c r="A43" s="61">
        <v>27</v>
      </c>
      <c r="B43" s="88" t="s">
        <v>33</v>
      </c>
      <c r="C43" s="63" t="s">
        <v>79</v>
      </c>
      <c r="D43" s="67">
        <v>1497.5</v>
      </c>
      <c r="E43" s="66" t="s">
        <v>30</v>
      </c>
      <c r="F43" s="66" t="s">
        <v>30</v>
      </c>
      <c r="G43" s="67">
        <v>334</v>
      </c>
      <c r="H43" s="66">
        <v>6</v>
      </c>
      <c r="I43" s="66">
        <f>G43/H43</f>
        <v>55.666666666666664</v>
      </c>
      <c r="J43" s="66">
        <v>6</v>
      </c>
      <c r="K43" s="66">
        <v>0</v>
      </c>
      <c r="L43" s="67">
        <v>1497.5</v>
      </c>
      <c r="M43" s="67">
        <v>334</v>
      </c>
      <c r="N43" s="62" t="s">
        <v>34</v>
      </c>
      <c r="O43" s="64" t="s">
        <v>27</v>
      </c>
      <c r="P43" s="53"/>
      <c r="Q43" s="71"/>
      <c r="R43" s="71"/>
      <c r="S43" s="71"/>
      <c r="T43" s="71"/>
      <c r="U43" s="60"/>
      <c r="V43" s="75"/>
      <c r="W43" s="71"/>
      <c r="X43" s="72"/>
      <c r="Y43" s="56"/>
    </row>
    <row r="44" spans="1:25" s="54" customFormat="1" ht="25.35" customHeight="1">
      <c r="A44" s="61">
        <v>28</v>
      </c>
      <c r="B44" s="91" t="s">
        <v>32</v>
      </c>
      <c r="C44" s="63" t="s">
        <v>82</v>
      </c>
      <c r="D44" s="67">
        <v>999</v>
      </c>
      <c r="E44" s="66" t="s">
        <v>30</v>
      </c>
      <c r="F44" s="66" t="s">
        <v>30</v>
      </c>
      <c r="G44" s="67">
        <v>231</v>
      </c>
      <c r="H44" s="66">
        <v>15</v>
      </c>
      <c r="I44" s="66">
        <f>G44/H44</f>
        <v>15.4</v>
      </c>
      <c r="J44" s="66">
        <v>5</v>
      </c>
      <c r="K44" s="66">
        <v>1</v>
      </c>
      <c r="L44" s="67">
        <v>999</v>
      </c>
      <c r="M44" s="67">
        <v>231</v>
      </c>
      <c r="N44" s="62">
        <v>43504</v>
      </c>
      <c r="O44" s="64" t="s">
        <v>81</v>
      </c>
      <c r="P44" s="53"/>
      <c r="Q44" s="71"/>
      <c r="R44" s="71"/>
      <c r="S44" s="71"/>
      <c r="T44" s="71"/>
      <c r="U44" s="60"/>
      <c r="V44" s="75"/>
      <c r="W44" s="71"/>
      <c r="X44" s="72"/>
      <c r="Y44" s="56"/>
    </row>
    <row r="45" spans="1:25" s="54" customFormat="1" ht="25.35" customHeight="1">
      <c r="A45" s="61">
        <v>29</v>
      </c>
      <c r="B45" s="92" t="s">
        <v>32</v>
      </c>
      <c r="C45" s="63" t="s">
        <v>80</v>
      </c>
      <c r="D45" s="67">
        <v>909</v>
      </c>
      <c r="E45" s="66" t="s">
        <v>30</v>
      </c>
      <c r="F45" s="66" t="s">
        <v>30</v>
      </c>
      <c r="G45" s="67">
        <v>209</v>
      </c>
      <c r="H45" s="66">
        <v>12</v>
      </c>
      <c r="I45" s="66">
        <f>G45/H45</f>
        <v>17.416666666666668</v>
      </c>
      <c r="J45" s="66">
        <v>4</v>
      </c>
      <c r="K45" s="66">
        <v>1</v>
      </c>
      <c r="L45" s="67">
        <v>909</v>
      </c>
      <c r="M45" s="67">
        <v>209</v>
      </c>
      <c r="N45" s="62">
        <v>43504</v>
      </c>
      <c r="O45" s="64" t="s">
        <v>81</v>
      </c>
      <c r="P45" s="71"/>
      <c r="Q45" s="71"/>
      <c r="R45" s="71"/>
      <c r="S45" s="71"/>
      <c r="T45" s="71"/>
      <c r="U45" s="56"/>
      <c r="V45" s="75"/>
      <c r="W45" s="71"/>
      <c r="X45" s="72"/>
      <c r="Y45" s="56"/>
    </row>
    <row r="46" spans="1:25" s="43" customFormat="1" ht="25.35" customHeight="1">
      <c r="A46" s="61">
        <v>30</v>
      </c>
      <c r="B46" s="57" t="s">
        <v>30</v>
      </c>
      <c r="C46" s="51" t="s">
        <v>88</v>
      </c>
      <c r="D46" s="50">
        <v>715.26</v>
      </c>
      <c r="E46" s="66" t="s">
        <v>30</v>
      </c>
      <c r="F46" s="66" t="s">
        <v>30</v>
      </c>
      <c r="G46" s="50">
        <v>115</v>
      </c>
      <c r="H46" s="49">
        <v>1</v>
      </c>
      <c r="I46" s="49">
        <f>G46/H46</f>
        <v>115</v>
      </c>
      <c r="J46" s="49">
        <v>1</v>
      </c>
      <c r="K46" s="49" t="s">
        <v>30</v>
      </c>
      <c r="L46" s="50">
        <v>252564.69</v>
      </c>
      <c r="M46" s="50">
        <v>49764</v>
      </c>
      <c r="N46" s="48">
        <v>43427</v>
      </c>
      <c r="O46" s="46" t="s">
        <v>87</v>
      </c>
      <c r="P46" s="71"/>
      <c r="Q46" s="71"/>
      <c r="R46" s="71"/>
      <c r="S46" s="71"/>
      <c r="T46" s="71"/>
      <c r="U46" s="60"/>
      <c r="V46" s="71"/>
      <c r="W46" s="71"/>
      <c r="X46" s="72"/>
      <c r="Y46" s="56"/>
    </row>
    <row r="47" spans="1:25" ht="25.15" customHeight="1">
      <c r="A47" s="13"/>
      <c r="B47" s="13"/>
      <c r="C47" s="14" t="s">
        <v>42</v>
      </c>
      <c r="D47" s="47">
        <f>SUM(D35:D46)</f>
        <v>508981.28000000009</v>
      </c>
      <c r="E47" s="59">
        <f t="shared" ref="E47:G47" si="2">SUM(E35:E46)</f>
        <v>386836.42</v>
      </c>
      <c r="F47" s="74">
        <f t="shared" ref="F42:F47" si="3">(D47-E47)/E47</f>
        <v>0.31575325818597977</v>
      </c>
      <c r="G47" s="59">
        <f t="shared" si="2"/>
        <v>93352</v>
      </c>
      <c r="H47" s="16"/>
      <c r="I47" s="17"/>
      <c r="J47" s="16"/>
      <c r="K47" s="18"/>
      <c r="L47" s="19"/>
      <c r="M47" s="11"/>
      <c r="N47" s="20"/>
      <c r="O47" s="21"/>
    </row>
    <row r="48" spans="1:25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5" s="54" customFormat="1" ht="25.35" customHeight="1">
      <c r="A49" s="61">
        <v>31</v>
      </c>
      <c r="B49" s="89">
        <v>26</v>
      </c>
      <c r="C49" s="63" t="s">
        <v>47</v>
      </c>
      <c r="D49" s="67">
        <v>610</v>
      </c>
      <c r="E49" s="67">
        <v>546</v>
      </c>
      <c r="F49" s="41">
        <f>(D49-E49)/E49</f>
        <v>0.11721611721611722</v>
      </c>
      <c r="G49" s="67">
        <v>110</v>
      </c>
      <c r="H49" s="66" t="s">
        <v>30</v>
      </c>
      <c r="I49" s="66" t="s">
        <v>30</v>
      </c>
      <c r="J49" s="66">
        <v>1</v>
      </c>
      <c r="K49" s="66">
        <v>11</v>
      </c>
      <c r="L49" s="67">
        <v>29743</v>
      </c>
      <c r="M49" s="67">
        <v>5911</v>
      </c>
      <c r="N49" s="62">
        <v>43434</v>
      </c>
      <c r="O49" s="64" t="s">
        <v>46</v>
      </c>
      <c r="P49" s="60"/>
      <c r="R49" s="65"/>
      <c r="T49" s="60"/>
      <c r="U49" s="60"/>
      <c r="V49" s="56"/>
      <c r="W49" s="60"/>
      <c r="X49" s="56"/>
      <c r="Y49" s="60"/>
    </row>
    <row r="50" spans="1:25" s="54" customFormat="1" ht="25.15" customHeight="1">
      <c r="A50" s="61">
        <v>32</v>
      </c>
      <c r="B50" s="88">
        <v>23</v>
      </c>
      <c r="C50" s="63" t="s">
        <v>54</v>
      </c>
      <c r="D50" s="67">
        <v>479.95</v>
      </c>
      <c r="E50" s="66">
        <v>853.86</v>
      </c>
      <c r="F50" s="41">
        <f>(D50-E50)/E50</f>
        <v>-0.43790551144215684</v>
      </c>
      <c r="G50" s="67">
        <v>114</v>
      </c>
      <c r="H50" s="66">
        <v>4</v>
      </c>
      <c r="I50" s="66">
        <f>G50/H50</f>
        <v>28.5</v>
      </c>
      <c r="J50" s="66">
        <v>1</v>
      </c>
      <c r="K50" s="66">
        <v>4</v>
      </c>
      <c r="L50" s="67">
        <v>31960.33</v>
      </c>
      <c r="M50" s="67">
        <v>6124</v>
      </c>
      <c r="N50" s="62">
        <v>43483</v>
      </c>
      <c r="O50" s="64" t="s">
        <v>27</v>
      </c>
      <c r="P50" s="60"/>
      <c r="R50" s="65"/>
      <c r="S50" s="60"/>
      <c r="T50" s="60"/>
      <c r="U50" s="56"/>
      <c r="V50" s="56"/>
      <c r="W50" s="60"/>
      <c r="X50" s="60"/>
    </row>
    <row r="51" spans="1:25" s="54" customFormat="1" ht="25.15" customHeight="1">
      <c r="A51" s="61">
        <v>33</v>
      </c>
      <c r="B51" s="88">
        <v>22</v>
      </c>
      <c r="C51" s="63" t="s">
        <v>55</v>
      </c>
      <c r="D51" s="67">
        <v>334</v>
      </c>
      <c r="E51" s="66">
        <v>1066</v>
      </c>
      <c r="F51" s="41">
        <f>(D51-E51)/E51</f>
        <v>-0.68667917448405258</v>
      </c>
      <c r="G51" s="67">
        <v>95</v>
      </c>
      <c r="H51" s="66">
        <v>6</v>
      </c>
      <c r="I51" s="66">
        <f>G51/H51</f>
        <v>15.833333333333334</v>
      </c>
      <c r="J51" s="66">
        <v>1</v>
      </c>
      <c r="K51" s="66">
        <v>4</v>
      </c>
      <c r="L51" s="67">
        <v>12042</v>
      </c>
      <c r="M51" s="67">
        <v>2515</v>
      </c>
      <c r="N51" s="62">
        <v>43483</v>
      </c>
      <c r="O51" s="64" t="s">
        <v>56</v>
      </c>
      <c r="P51" s="71"/>
      <c r="R51" s="65"/>
      <c r="S51" s="60"/>
      <c r="T51" s="60"/>
      <c r="U51" s="56"/>
      <c r="V51" s="56"/>
      <c r="W51" s="60"/>
      <c r="X51" s="60"/>
    </row>
    <row r="52" spans="1:25" s="43" customFormat="1" ht="26.45" customHeight="1">
      <c r="A52" s="61">
        <v>34</v>
      </c>
      <c r="B52" s="88">
        <v>19</v>
      </c>
      <c r="C52" s="51" t="s">
        <v>43</v>
      </c>
      <c r="D52" s="67">
        <v>308.5</v>
      </c>
      <c r="E52" s="67">
        <v>1916.33</v>
      </c>
      <c r="F52" s="41">
        <f>(D52-E52)/E52</f>
        <v>-0.83901520093094617</v>
      </c>
      <c r="G52" s="50">
        <v>69</v>
      </c>
      <c r="H52" s="66">
        <v>16</v>
      </c>
      <c r="I52" s="49">
        <f>G52/H52</f>
        <v>4.3125</v>
      </c>
      <c r="J52" s="49">
        <v>1</v>
      </c>
      <c r="K52" s="49">
        <v>9</v>
      </c>
      <c r="L52" s="67">
        <v>109029.11</v>
      </c>
      <c r="M52" s="50">
        <v>22115</v>
      </c>
      <c r="N52" s="62">
        <v>43448</v>
      </c>
      <c r="O52" s="64" t="s">
        <v>41</v>
      </c>
      <c r="P52" s="60"/>
      <c r="Q52" s="54"/>
      <c r="R52" s="65"/>
      <c r="S52" s="60"/>
      <c r="T52" s="60"/>
      <c r="U52" s="44"/>
      <c r="V52" s="56"/>
      <c r="W52" s="56"/>
      <c r="X52" s="60"/>
    </row>
    <row r="53" spans="1:25" s="43" customFormat="1" ht="25.35" customHeight="1">
      <c r="A53" s="61">
        <v>35</v>
      </c>
      <c r="B53" s="90">
        <v>30</v>
      </c>
      <c r="C53" s="51" t="s">
        <v>68</v>
      </c>
      <c r="D53" s="67">
        <v>188</v>
      </c>
      <c r="E53" s="67">
        <v>38</v>
      </c>
      <c r="F53" s="41">
        <f>(D53-E53)/E53</f>
        <v>3.9473684210526314</v>
      </c>
      <c r="G53" s="50">
        <v>32</v>
      </c>
      <c r="H53" s="49" t="s">
        <v>30</v>
      </c>
      <c r="I53" s="49" t="s">
        <v>30</v>
      </c>
      <c r="J53" s="49">
        <v>1</v>
      </c>
      <c r="K53" s="67" t="s">
        <v>30</v>
      </c>
      <c r="L53" s="50">
        <v>6508</v>
      </c>
      <c r="M53" s="50">
        <v>1276</v>
      </c>
      <c r="N53" s="48">
        <v>43448</v>
      </c>
      <c r="O53" s="46" t="s">
        <v>46</v>
      </c>
      <c r="P53" s="60"/>
      <c r="Q53" s="54"/>
      <c r="R53" s="65"/>
      <c r="S53" s="60"/>
      <c r="T53" s="52"/>
      <c r="U53" s="44"/>
      <c r="V53" s="56"/>
      <c r="W53" s="56"/>
      <c r="X53" s="60"/>
    </row>
    <row r="54" spans="1:25" s="54" customFormat="1" ht="25.35" customHeight="1">
      <c r="A54" s="61">
        <v>36</v>
      </c>
      <c r="B54" s="57" t="s">
        <v>30</v>
      </c>
      <c r="C54" s="63" t="s">
        <v>86</v>
      </c>
      <c r="D54" s="67">
        <v>30</v>
      </c>
      <c r="E54" s="66" t="s">
        <v>30</v>
      </c>
      <c r="F54" s="66" t="s">
        <v>30</v>
      </c>
      <c r="G54" s="67">
        <v>12</v>
      </c>
      <c r="H54" s="66">
        <v>1</v>
      </c>
      <c r="I54" s="66">
        <f>G54/H54</f>
        <v>12</v>
      </c>
      <c r="J54" s="66">
        <v>1</v>
      </c>
      <c r="K54" s="66" t="s">
        <v>30</v>
      </c>
      <c r="L54" s="67">
        <v>34995.64</v>
      </c>
      <c r="M54" s="67">
        <v>7716</v>
      </c>
      <c r="N54" s="62">
        <v>43469</v>
      </c>
      <c r="O54" s="64" t="s">
        <v>27</v>
      </c>
      <c r="P54" s="60"/>
      <c r="R54" s="65"/>
      <c r="S54"/>
      <c r="T54" s="60"/>
      <c r="U54" s="60"/>
      <c r="V54" s="56"/>
      <c r="W54" s="60"/>
      <c r="X54" s="56"/>
      <c r="Y54" s="60"/>
    </row>
    <row r="55" spans="1:25" ht="25.15" customHeight="1">
      <c r="A55" s="13"/>
      <c r="B55" s="13"/>
      <c r="C55" s="58" t="s">
        <v>89</v>
      </c>
      <c r="D55" s="15">
        <f>SUM(D47:D54)</f>
        <v>510931.7300000001</v>
      </c>
      <c r="E55" s="59">
        <f t="shared" ref="E55:G55" si="4">SUM(E47:E54)</f>
        <v>391256.61</v>
      </c>
      <c r="F55" s="74">
        <f t="shared" ref="F54:F55" si="5">(D55-E55)/E55</f>
        <v>0.30587373335366813</v>
      </c>
      <c r="G55" s="59">
        <f t="shared" si="4"/>
        <v>93784</v>
      </c>
      <c r="H55" s="16"/>
      <c r="I55" s="17"/>
      <c r="J55" s="16"/>
      <c r="K55" s="18"/>
      <c r="L55" s="19"/>
      <c r="M55" s="31"/>
      <c r="N55" s="20"/>
      <c r="O55" s="32"/>
    </row>
    <row r="57" spans="1:25">
      <c r="B57" s="12"/>
    </row>
    <row r="63" spans="1:25" ht="17.45" customHeight="1"/>
    <row r="81" ht="12" customHeight="1"/>
  </sheetData>
  <sortState xmlns:xlrd2="http://schemas.microsoft.com/office/spreadsheetml/2017/richdata2" ref="B13:O54">
    <sortCondition descending="1" ref="D13:D5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2019-02-15T13:49:09Z</dcterms:modified>
</cp:coreProperties>
</file>