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9\Vasaris\Savaitgaliai\"/>
    </mc:Choice>
  </mc:AlternateContent>
  <xr:revisionPtr revIDLastSave="0" documentId="8_{F78CA8EA-1C92-4912-B6F0-C37F00A9D57F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5" i="1" l="1"/>
  <c r="E55" i="1"/>
  <c r="G55" i="1"/>
  <c r="D55" i="1"/>
  <c r="F47" i="1"/>
  <c r="E47" i="1"/>
  <c r="G47" i="1"/>
  <c r="D47" i="1"/>
  <c r="F35" i="1"/>
  <c r="E35" i="1"/>
  <c r="G35" i="1"/>
  <c r="D35" i="1"/>
  <c r="F23" i="1"/>
  <c r="E23" i="1"/>
  <c r="G23" i="1"/>
  <c r="D23" i="1"/>
  <c r="I19" i="1"/>
  <c r="I13" i="1"/>
  <c r="I51" i="1"/>
  <c r="I52" i="1"/>
  <c r="I22" i="1"/>
  <c r="F17" i="1" l="1"/>
  <c r="F18" i="1"/>
  <c r="F30" i="1"/>
  <c r="F20" i="1"/>
  <c r="F27" i="1"/>
  <c r="F26" i="1"/>
  <c r="F21" i="1"/>
  <c r="F28" i="1"/>
  <c r="F25" i="1"/>
  <c r="F29" i="1"/>
  <c r="F32" i="1"/>
  <c r="F34" i="1"/>
  <c r="F38" i="1"/>
  <c r="F46" i="1"/>
  <c r="F33" i="1"/>
  <c r="F42" i="1"/>
  <c r="F40" i="1"/>
  <c r="F50" i="1"/>
  <c r="F31" i="1"/>
  <c r="F37" i="1"/>
  <c r="F41" i="1"/>
  <c r="F39" i="1"/>
  <c r="F53" i="1"/>
  <c r="F44" i="1"/>
  <c r="F49" i="1"/>
  <c r="F45" i="1"/>
  <c r="F43" i="1"/>
  <c r="F54" i="1"/>
  <c r="F15" i="1"/>
  <c r="I30" i="1" l="1"/>
  <c r="I26" i="1"/>
  <c r="I50" i="1"/>
  <c r="I38" i="1"/>
  <c r="I15" i="1" l="1"/>
  <c r="I29" i="1" l="1"/>
  <c r="I17" i="1"/>
  <c r="I34" i="1"/>
  <c r="I27" i="1" l="1"/>
  <c r="I32" i="1"/>
  <c r="I53" i="1"/>
  <c r="I49" i="1"/>
  <c r="I54" i="1"/>
  <c r="I41" i="1" l="1"/>
  <c r="I46" i="1"/>
  <c r="F14" i="1"/>
  <c r="I20" i="1" l="1"/>
  <c r="I40" i="1"/>
  <c r="I42" i="1"/>
  <c r="I14" i="1"/>
  <c r="I45" i="1" l="1"/>
  <c r="I28" i="1" l="1"/>
  <c r="I44" i="1" l="1"/>
  <c r="I37" i="1"/>
  <c r="I25" i="1" l="1"/>
  <c r="I21" i="1"/>
  <c r="I39" i="1" l="1"/>
  <c r="I31" i="1" l="1"/>
</calcChain>
</file>

<file path=xl/sharedStrings.xml><?xml version="1.0" encoding="utf-8"?>
<sst xmlns="http://schemas.openxmlformats.org/spreadsheetml/2006/main" count="151" uniqueCount="89">
  <si>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</si>
  <si>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</si>
  <si>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</si>
  <si>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</si>
  <si>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</si>
  <si>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</si>
  <si>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</si>
  <si>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</si>
  <si>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</si>
  <si>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</si>
  <si>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</si>
  <si>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</si>
  <si>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</si>
  <si>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</si>
  <si>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</si>
  <si>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</si>
  <si>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</si>
  <si>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</si>
  <si>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</si>
  <si>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</si>
  <si>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</si>
  <si>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</si>
  <si>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</si>
  <si>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</si>
  <si>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</si>
  <si>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</si>
  <si>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</si>
  <si>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</si>
  <si>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Žiūrovų lankomumo vidurkis</t>
  </si>
  <si>
    <t>Total (10)</t>
  </si>
  <si>
    <t>-</t>
  </si>
  <si>
    <t>ACME Film / WB</t>
  </si>
  <si>
    <t>Tarp pilkų debesų</t>
  </si>
  <si>
    <t>Theatrical Film Distribution /
20th Century Fox</t>
  </si>
  <si>
    <t>Bohemijos rapsodija (Bohemian Rhapsody)</t>
  </si>
  <si>
    <t>N</t>
  </si>
  <si>
    <t xml:space="preserve">Theatrical Film Distribution </t>
  </si>
  <si>
    <t>NCG Distribution  /
Universal Pictures International</t>
  </si>
  <si>
    <t>ACME Film / SONY</t>
  </si>
  <si>
    <t>Theatrical Film Distribution /
WDSMP</t>
  </si>
  <si>
    <t>Garsų pasaulio įrašai</t>
  </si>
  <si>
    <t>Šaltasis karas (Zimna wojna)</t>
  </si>
  <si>
    <t>Ralfas griovėjas 2 (Ralph Breaks the Internet: Wreck-It Ralph 2)</t>
  </si>
  <si>
    <t>Total (20)</t>
  </si>
  <si>
    <t>Pabėgimo kambarys (Escape Room)</t>
  </si>
  <si>
    <t>Žalioji knyga (Green Book)</t>
  </si>
  <si>
    <t>Geroji pusė (Upside)</t>
  </si>
  <si>
    <t>Belos kelionė namo (Dogs Way Home)</t>
  </si>
  <si>
    <t>Stiklas (Glass)</t>
  </si>
  <si>
    <t>Favoritė (The Favourite)</t>
  </si>
  <si>
    <t>VLG Film</t>
  </si>
  <si>
    <t>Ekstazė (Climax)</t>
  </si>
  <si>
    <t>Ir visi jų vyrai</t>
  </si>
  <si>
    <t>Laisvo elgesio močiutė 2: Pagyvenę keršytojai (Бабушка легкого поведения 2. Престарелые Мстители)</t>
  </si>
  <si>
    <t>Apgaulinga ramybė (Serenity)</t>
  </si>
  <si>
    <t>Trys didvyriai ir sosto paveldėtoja (Три богатыря и Наследница престола)</t>
  </si>
  <si>
    <t>Marija, Škotijos karalienė (Mary Queen of Scots)</t>
  </si>
  <si>
    <t>Daug vaikų, beždžionė ir pilis (Muchos hijos, un mono y un castillo)</t>
  </si>
  <si>
    <t>Romuva</t>
  </si>
  <si>
    <t>Fuga</t>
  </si>
  <si>
    <t>Sėjėjas (Le semeur)</t>
  </si>
  <si>
    <t>Kino pasaka</t>
  </si>
  <si>
    <t>Lego filmas 2 (Lego Movie 2)</t>
  </si>
  <si>
    <t>Šaltas kraujas (Hard Powder (Cold Pursuit))</t>
  </si>
  <si>
    <t>Kaip aš tapau vietiniu (Как я стал русским)</t>
  </si>
  <si>
    <t>Didžioji skruzdėlyčių karalystė 2 (Minuscule Mandibles from far away)</t>
  </si>
  <si>
    <t>Purpurinis rūkas</t>
  </si>
  <si>
    <t>February 15 - 17</t>
  </si>
  <si>
    <t>Vasario 15 - 17 d.</t>
  </si>
  <si>
    <t>Valdžia (Vice)</t>
  </si>
  <si>
    <t>Alita. Kovos angelas (Alita: Battle Angel)</t>
  </si>
  <si>
    <t>Septynios vakarienės (Семь ужинов)</t>
  </si>
  <si>
    <t>Keršto Kelias (Destroyer)</t>
  </si>
  <si>
    <t>Saulės dukros (Les filles du soleil)</t>
  </si>
  <si>
    <t>Mirties diena 2 (Happy Death Day 2U)</t>
  </si>
  <si>
    <t>Total (30)</t>
  </si>
  <si>
    <t>February 22 - 24 Lithuanian top</t>
  </si>
  <si>
    <t>Vasario 22 - 24 d. Lietuvos kino teatruose rodytų filmų topas</t>
  </si>
  <si>
    <t>February 22 - 24</t>
  </si>
  <si>
    <t>Vasario 22 - 24 d.</t>
  </si>
  <si>
    <t>Benas grįžo į namus (Ben is Back)</t>
  </si>
  <si>
    <t>Taip gimė žvaigždė (Star ir Born)</t>
  </si>
  <si>
    <t>Snieguotos lenktynės (Racetime)</t>
  </si>
  <si>
    <t>Prie amžinybės vartų (At Eternity's Gate)</t>
  </si>
  <si>
    <t>Singing fish</t>
  </si>
  <si>
    <t>Pasmerkti. Kauno romanas</t>
  </si>
  <si>
    <t>Travolta</t>
  </si>
  <si>
    <t>Šv. Agota (St. Agatha)</t>
  </si>
  <si>
    <t>Total (36)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</si>
</sst>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_-* #,##0.00_-;\-* #,##0.00_-;_-* &quot;-&quot;??_-;_-@_-"/>
    <numFmt numFmtId="165" formatCode="yyyy/mm/dd;@"/>
  </numFmts>
  <fonts count="25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8"/>
      <name val="Verdana"/>
      <family val="2"/>
      <charset val="186"/>
    </font>
    <font>
      <b/>
      <sz val="10"/>
      <color rgb="FF000000"/>
      <name val="Verdan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0" fillId="0" borderId="0"/>
    <xf numFmtId="0" fontId="11" fillId="0" borderId="0"/>
    <xf numFmtId="0" fontId="2" fillId="0" borderId="0"/>
    <xf numFmtId="0" fontId="21" fillId="0" borderId="0"/>
    <xf numFmtId="0" fontId="10" fillId="0" borderId="0"/>
  </cellStyleXfs>
  <cellXfs count="58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6" fontId="11" fillId="0" borderId="0" xfId="0" applyNumberFormat="1" applyFont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/>
    <xf numFmtId="0" fontId="14" fillId="2" borderId="6" xfId="0" applyFont="1" applyFill="1" applyBorder="1" applyAlignment="1">
      <alignment horizontal="center" wrapText="1"/>
    </xf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165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3" fontId="13" fillId="0" borderId="8" xfId="23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10" fontId="16" fillId="2" borderId="8" xfId="0" applyNumberFormat="1" applyFont="1" applyFill="1" applyBorder="1" applyAlignment="1">
      <alignment horizontal="center" vertical="center"/>
    </xf>
    <xf numFmtId="49" fontId="22" fillId="0" borderId="8" xfId="0" applyNumberFormat="1" applyFont="1" applyBorder="1" applyAlignment="1">
      <alignment horizontal="center" vertical="center" wrapText="1"/>
    </xf>
    <xf numFmtId="4" fontId="0" fillId="0" borderId="0" xfId="0" applyNumberFormat="1"/>
    <xf numFmtId="3" fontId="0" fillId="0" borderId="0" xfId="0" applyNumberFormat="1"/>
    <xf numFmtId="10" fontId="23" fillId="2" borderId="8" xfId="0" applyNumberFormat="1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3" fontId="24" fillId="0" borderId="8" xfId="0" applyNumberFormat="1" applyFont="1" applyBorder="1" applyAlignment="1">
      <alignment horizontal="center" vertical="center"/>
    </xf>
    <xf numFmtId="3" fontId="24" fillId="0" borderId="7" xfId="0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26">
    <cellStyle name="Comma 2" xfId="9" xr:uid="{00000000-0005-0000-0000-000000000000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Įprastas 4" xfId="24" xr:uid="{00000000-0005-0000-0000-000004000000}"/>
    <cellStyle name="Įprastas 5" xfId="25" xr:uid="{00000000-0005-0000-0000-000005000000}"/>
    <cellStyle name="Normal" xfId="0" builtinId="0"/>
    <cellStyle name="Normal 10" xfId="18" xr:uid="{00000000-0005-0000-0000-000007000000}"/>
    <cellStyle name="Normal 11" xfId="19" xr:uid="{00000000-0005-0000-0000-000008000000}"/>
    <cellStyle name="Normal 12" xfId="21" xr:uid="{00000000-0005-0000-0000-000009000000}"/>
    <cellStyle name="Normal 2" xfId="1" xr:uid="{00000000-0005-0000-0000-00000A000000}"/>
    <cellStyle name="Normal 2 2" xfId="3" xr:uid="{00000000-0005-0000-0000-00000B000000}"/>
    <cellStyle name="Normal 2 3" xfId="13" xr:uid="{00000000-0005-0000-0000-00000C000000}"/>
    <cellStyle name="Normal 2 4" xfId="23" xr:uid="{00000000-0005-0000-0000-00000D000000}"/>
    <cellStyle name="Normal 3" xfId="2" xr:uid="{00000000-0005-0000-0000-00000E000000}"/>
    <cellStyle name="Normal 3 2" xfId="4" xr:uid="{00000000-0005-0000-0000-00000F000000}"/>
    <cellStyle name="Normal 3 3" xfId="22" xr:uid="{00000000-0005-0000-0000-000010000000}"/>
    <cellStyle name="Normal 4" xfId="5" xr:uid="{00000000-0005-0000-0000-000011000000}"/>
    <cellStyle name="Normal 5" xfId="6" xr:uid="{00000000-0005-0000-0000-000012000000}"/>
    <cellStyle name="Normal 6" xfId="7" xr:uid="{00000000-0005-0000-0000-000013000000}"/>
    <cellStyle name="Normal 7" xfId="8" xr:uid="{00000000-0005-0000-0000-000014000000}"/>
    <cellStyle name="Normal 7 2" xfId="10" xr:uid="{00000000-0005-0000-0000-000015000000}"/>
    <cellStyle name="Normal 8" xfId="11" xr:uid="{00000000-0005-0000-0000-000016000000}"/>
    <cellStyle name="Normal 9" xfId="12" xr:uid="{00000000-0005-0000-0000-000017000000}"/>
    <cellStyle name="Normal 9 2" xfId="17" xr:uid="{00000000-0005-0000-0000-000018000000}"/>
    <cellStyle name="Обычный_niko_all" xfId="16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864B09A0-609F-4DC8-8B3A-B0F5196EC25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0380" y="298261"/>
          <a:ext cx="9360" cy="24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1"/>
  <sheetViews>
    <sheetView tabSelected="1" zoomScale="60" zoomScaleNormal="60" workbookViewId="0">
      <selection activeCell="T40" sqref="T40"/>
    </sheetView>
  </sheetViews>
  <sheetFormatPr defaultColWidth="8.85546875" defaultRowHeight="15"/>
  <cols>
    <col min="1" max="1" width="4.140625" style="1" customWidth="1"/>
    <col min="2" max="2" width="5.85546875" style="1" customWidth="1"/>
    <col min="3" max="3" width="29.42578125" style="1" customWidth="1"/>
    <col min="4" max="4" width="13.28515625" style="1" customWidth="1"/>
    <col min="5" max="5" width="14" style="1" customWidth="1"/>
    <col min="6" max="6" width="15.28515625" style="1" customWidth="1"/>
    <col min="7" max="7" width="12.140625" style="1" bestFit="1" customWidth="1"/>
    <col min="8" max="8" width="10.85546875" style="1" customWidth="1"/>
    <col min="9" max="9" width="12" style="1" customWidth="1"/>
    <col min="10" max="10" width="10.5703125" style="1" customWidth="1"/>
    <col min="11" max="11" width="12.140625" style="1" bestFit="1" customWidth="1"/>
    <col min="12" max="12" width="13.42578125" style="1" customWidth="1"/>
    <col min="13" max="13" width="13" style="1" customWidth="1"/>
    <col min="14" max="14" width="14" style="1" customWidth="1"/>
    <col min="15" max="15" width="15.42578125" style="1" customWidth="1"/>
    <col min="16" max="16" width="6.42578125" style="1" customWidth="1"/>
    <col min="17" max="18" width="5.140625" style="1" bestFit="1" customWidth="1"/>
    <col min="19" max="19" width="8.5703125" style="1" customWidth="1"/>
    <col min="20" max="20" width="13.85546875" style="1" customWidth="1"/>
    <col min="21" max="21" width="10.85546875" style="1" bestFit="1" customWidth="1"/>
    <col min="22" max="22" width="13.7109375" style="1" bestFit="1" customWidth="1"/>
    <col min="23" max="23" width="14.85546875" style="1" customWidth="1"/>
    <col min="24" max="24" width="10.85546875" style="1" bestFit="1" customWidth="1"/>
    <col min="25" max="25" width="13.7109375" style="1" customWidth="1"/>
    <col min="26" max="16384" width="8.85546875" style="1"/>
  </cols>
  <sheetData>
    <row r="1" spans="1:25" ht="19.5" customHeight="1">
      <c r="E1" s="2" t="s">
        <v>76</v>
      </c>
      <c r="F1" s="2"/>
      <c r="G1" s="2"/>
      <c r="H1" s="2"/>
      <c r="I1" s="2"/>
    </row>
    <row r="2" spans="1:25" ht="19.5" customHeight="1">
      <c r="E2" s="2" t="s">
        <v>77</v>
      </c>
      <c r="F2" s="2"/>
      <c r="G2" s="2"/>
      <c r="H2" s="2"/>
      <c r="I2" s="2"/>
      <c r="J2" s="2"/>
      <c r="K2" s="2"/>
    </row>
    <row r="4" spans="1:25" ht="15.75" customHeight="1" thickBot="1"/>
    <row r="5" spans="1:25" ht="15" customHeight="1">
      <c r="A5" s="55"/>
      <c r="B5" s="55"/>
      <c r="C5" s="52" t="s">
        <v>0</v>
      </c>
      <c r="D5" s="3"/>
      <c r="E5" s="3"/>
      <c r="F5" s="52" t="s">
        <v>3</v>
      </c>
      <c r="G5" s="3"/>
      <c r="H5" s="52" t="s">
        <v>5</v>
      </c>
      <c r="I5" s="52" t="s">
        <v>6</v>
      </c>
      <c r="J5" s="52" t="s">
        <v>7</v>
      </c>
      <c r="K5" s="52" t="s">
        <v>8</v>
      </c>
      <c r="L5" s="52" t="s">
        <v>10</v>
      </c>
      <c r="M5" s="52" t="s">
        <v>9</v>
      </c>
      <c r="N5" s="52" t="s">
        <v>11</v>
      </c>
      <c r="O5" s="52" t="s">
        <v>12</v>
      </c>
    </row>
    <row r="6" spans="1:25">
      <c r="A6" s="56"/>
      <c r="B6" s="56"/>
      <c r="C6" s="53"/>
      <c r="D6" s="4" t="s">
        <v>78</v>
      </c>
      <c r="E6" s="4" t="s">
        <v>67</v>
      </c>
      <c r="F6" s="53"/>
      <c r="G6" s="4" t="s">
        <v>78</v>
      </c>
      <c r="H6" s="53"/>
      <c r="I6" s="53"/>
      <c r="J6" s="53"/>
      <c r="K6" s="53"/>
      <c r="L6" s="53"/>
      <c r="M6" s="53"/>
      <c r="N6" s="53"/>
      <c r="O6" s="53"/>
    </row>
    <row r="7" spans="1:25">
      <c r="A7" s="56"/>
      <c r="B7" s="56"/>
      <c r="C7" s="53"/>
      <c r="D7" s="4" t="s">
        <v>1</v>
      </c>
      <c r="E7" s="4" t="s">
        <v>1</v>
      </c>
      <c r="F7" s="53"/>
      <c r="G7" s="4" t="s">
        <v>4</v>
      </c>
      <c r="H7" s="53"/>
      <c r="I7" s="53"/>
      <c r="J7" s="53"/>
      <c r="K7" s="53"/>
      <c r="L7" s="53"/>
      <c r="M7" s="53"/>
      <c r="N7" s="53"/>
      <c r="O7" s="53"/>
    </row>
    <row r="8" spans="1:25" ht="18" customHeight="1" thickBot="1">
      <c r="A8" s="57"/>
      <c r="B8" s="57"/>
      <c r="C8" s="54"/>
      <c r="D8" s="5" t="s">
        <v>2</v>
      </c>
      <c r="E8" s="5" t="s">
        <v>2</v>
      </c>
      <c r="F8" s="54"/>
      <c r="G8" s="6"/>
      <c r="H8" s="54"/>
      <c r="I8" s="54"/>
      <c r="J8" s="54"/>
      <c r="K8" s="54"/>
      <c r="L8" s="54"/>
      <c r="M8" s="54"/>
      <c r="N8" s="54"/>
      <c r="O8" s="54"/>
      <c r="R8" s="8"/>
    </row>
    <row r="9" spans="1:25" ht="15" customHeight="1">
      <c r="A9" s="55"/>
      <c r="B9" s="55"/>
      <c r="C9" s="52" t="s">
        <v>13</v>
      </c>
      <c r="D9" s="35"/>
      <c r="E9" s="35"/>
      <c r="F9" s="52" t="s">
        <v>15</v>
      </c>
      <c r="G9" s="35"/>
      <c r="H9" s="9" t="s">
        <v>18</v>
      </c>
      <c r="I9" s="52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52" t="s">
        <v>26</v>
      </c>
      <c r="R9" s="8"/>
    </row>
    <row r="10" spans="1:25">
      <c r="A10" s="56"/>
      <c r="B10" s="56"/>
      <c r="C10" s="53"/>
      <c r="D10" s="36" t="s">
        <v>79</v>
      </c>
      <c r="E10" s="36" t="s">
        <v>68</v>
      </c>
      <c r="F10" s="53"/>
      <c r="G10" s="36" t="s">
        <v>79</v>
      </c>
      <c r="H10" s="4" t="s">
        <v>17</v>
      </c>
      <c r="I10" s="53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53"/>
      <c r="R10" s="8"/>
    </row>
    <row r="11" spans="1:25">
      <c r="A11" s="56"/>
      <c r="B11" s="56"/>
      <c r="C11" s="53"/>
      <c r="D11" s="36" t="s">
        <v>14</v>
      </c>
      <c r="E11" s="4" t="s">
        <v>14</v>
      </c>
      <c r="F11" s="53"/>
      <c r="G11" s="36" t="s">
        <v>16</v>
      </c>
      <c r="H11" s="6"/>
      <c r="I11" s="53"/>
      <c r="J11" s="6"/>
      <c r="K11" s="6"/>
      <c r="L11" s="12" t="s">
        <v>2</v>
      </c>
      <c r="M11" s="4" t="s">
        <v>17</v>
      </c>
      <c r="N11" s="6"/>
      <c r="O11" s="53"/>
      <c r="R11" s="11"/>
      <c r="T11" s="11"/>
      <c r="U11" s="7"/>
      <c r="W11" s="11"/>
      <c r="X11" s="7"/>
    </row>
    <row r="12" spans="1:25" ht="15.4" customHeight="1" thickBot="1">
      <c r="A12" s="56"/>
      <c r="B12" s="57"/>
      <c r="C12" s="54"/>
      <c r="D12" s="37" t="s">
        <v>2</v>
      </c>
      <c r="E12" s="5" t="s">
        <v>2</v>
      </c>
      <c r="F12" s="54"/>
      <c r="G12" s="37" t="s">
        <v>17</v>
      </c>
      <c r="H12" s="38"/>
      <c r="I12" s="54"/>
      <c r="J12" s="38"/>
      <c r="K12" s="38"/>
      <c r="L12" s="38"/>
      <c r="M12" s="38"/>
      <c r="N12" s="38"/>
      <c r="O12" s="54"/>
      <c r="R12" s="11"/>
      <c r="T12" s="11"/>
      <c r="U12" s="7"/>
      <c r="W12" s="11"/>
      <c r="X12" s="7"/>
    </row>
    <row r="13" spans="1:25" ht="25.35" customHeight="1">
      <c r="A13" s="13">
        <v>1</v>
      </c>
      <c r="B13" s="48" t="s">
        <v>35</v>
      </c>
      <c r="C13" s="41" t="s">
        <v>85</v>
      </c>
      <c r="D13" s="39">
        <v>135549.96</v>
      </c>
      <c r="E13" s="34" t="s">
        <v>30</v>
      </c>
      <c r="F13" s="34" t="s">
        <v>30</v>
      </c>
      <c r="G13" s="39">
        <v>22410</v>
      </c>
      <c r="H13" s="34">
        <v>182</v>
      </c>
      <c r="I13" s="34">
        <f>G13/H13</f>
        <v>123.13186813186813</v>
      </c>
      <c r="J13" s="34">
        <v>18</v>
      </c>
      <c r="K13" s="34">
        <v>1</v>
      </c>
      <c r="L13" s="39">
        <v>135549.96</v>
      </c>
      <c r="M13" s="39">
        <v>22410</v>
      </c>
      <c r="N13" s="32">
        <v>43518</v>
      </c>
      <c r="O13" s="14" t="s">
        <v>84</v>
      </c>
      <c r="P13" s="11"/>
      <c r="R13" s="33"/>
      <c r="T13" s="11"/>
      <c r="V13" s="7"/>
      <c r="W13" s="11"/>
      <c r="X13" s="7"/>
      <c r="Y13" s="11"/>
    </row>
    <row r="14" spans="1:25" ht="25.35" customHeight="1">
      <c r="A14" s="13">
        <v>2</v>
      </c>
      <c r="B14" s="47">
        <v>2</v>
      </c>
      <c r="C14" s="41" t="s">
        <v>52</v>
      </c>
      <c r="D14" s="39">
        <v>34483.79</v>
      </c>
      <c r="E14" s="34">
        <v>53579.72</v>
      </c>
      <c r="F14" s="42">
        <f>(D14-E14)/E14</f>
        <v>-0.35640219844373955</v>
      </c>
      <c r="G14" s="39">
        <v>5643</v>
      </c>
      <c r="H14" s="34">
        <v>83</v>
      </c>
      <c r="I14" s="34">
        <f>G14/H14</f>
        <v>67.98795180722891</v>
      </c>
      <c r="J14" s="34">
        <v>10</v>
      </c>
      <c r="K14" s="34">
        <v>5</v>
      </c>
      <c r="L14" s="39">
        <v>524033.11</v>
      </c>
      <c r="M14" s="39">
        <v>90140</v>
      </c>
      <c r="N14" s="32">
        <v>43490</v>
      </c>
      <c r="O14" s="14" t="s">
        <v>27</v>
      </c>
      <c r="P14" s="11"/>
      <c r="R14" s="33"/>
      <c r="T14" s="11"/>
      <c r="U14" s="11"/>
      <c r="V14" s="7"/>
      <c r="W14" s="11"/>
      <c r="X14" s="7"/>
      <c r="Y14" s="11"/>
    </row>
    <row r="15" spans="1:25" ht="25.35" customHeight="1">
      <c r="A15" s="13">
        <v>3</v>
      </c>
      <c r="B15" s="49">
        <v>1</v>
      </c>
      <c r="C15" s="41" t="s">
        <v>70</v>
      </c>
      <c r="D15" s="39">
        <v>30267.93</v>
      </c>
      <c r="E15" s="34">
        <v>59634.41</v>
      </c>
      <c r="F15" s="42">
        <f>(D15-E15)/E15</f>
        <v>-0.49244186368239412</v>
      </c>
      <c r="G15" s="39">
        <v>4737</v>
      </c>
      <c r="H15" s="34">
        <v>95</v>
      </c>
      <c r="I15" s="34">
        <f>G15/H15</f>
        <v>49.863157894736844</v>
      </c>
      <c r="J15" s="34">
        <v>18</v>
      </c>
      <c r="K15" s="34">
        <v>2</v>
      </c>
      <c r="L15" s="39">
        <v>130313</v>
      </c>
      <c r="M15" s="39">
        <v>20516</v>
      </c>
      <c r="N15" s="32">
        <v>43511</v>
      </c>
      <c r="O15" s="14" t="s">
        <v>33</v>
      </c>
      <c r="P15" s="11"/>
      <c r="R15" s="33"/>
      <c r="T15" s="11"/>
      <c r="U15" s="11"/>
      <c r="V15" s="7"/>
      <c r="W15" s="11"/>
      <c r="X15" s="7"/>
      <c r="Y15" s="11"/>
    </row>
    <row r="16" spans="1:25" ht="25.35" customHeight="1">
      <c r="A16" s="13">
        <v>4</v>
      </c>
      <c r="B16" s="48" t="s">
        <v>35</v>
      </c>
      <c r="C16" s="41" t="s">
        <v>82</v>
      </c>
      <c r="D16" s="39">
        <v>30198</v>
      </c>
      <c r="E16" s="34" t="s">
        <v>30</v>
      </c>
      <c r="F16" s="34" t="s">
        <v>30</v>
      </c>
      <c r="G16" s="39">
        <v>6951</v>
      </c>
      <c r="H16" s="34" t="s">
        <v>30</v>
      </c>
      <c r="I16" s="34" t="s">
        <v>30</v>
      </c>
      <c r="J16" s="34">
        <v>18</v>
      </c>
      <c r="K16" s="34">
        <v>1</v>
      </c>
      <c r="L16" s="39">
        <v>30198</v>
      </c>
      <c r="M16" s="39">
        <v>6951</v>
      </c>
      <c r="N16" s="32">
        <v>43518</v>
      </c>
      <c r="O16" s="14" t="s">
        <v>40</v>
      </c>
      <c r="P16" s="11"/>
      <c r="R16" s="33"/>
      <c r="T16" s="11"/>
      <c r="U16" s="11"/>
      <c r="V16" s="7"/>
      <c r="W16" s="11"/>
      <c r="X16" s="7"/>
      <c r="Y16" s="11"/>
    </row>
    <row r="17" spans="1:25" ht="25.35" customHeight="1">
      <c r="A17" s="13">
        <v>5</v>
      </c>
      <c r="B17" s="49">
        <v>3</v>
      </c>
      <c r="C17" s="41" t="s">
        <v>62</v>
      </c>
      <c r="D17" s="39">
        <v>26646.38</v>
      </c>
      <c r="E17" s="34">
        <v>31986.14</v>
      </c>
      <c r="F17" s="42">
        <f>(D17-E17)/E17</f>
        <v>-0.16693980580338855</v>
      </c>
      <c r="G17" s="39">
        <v>5743</v>
      </c>
      <c r="H17" s="34">
        <v>77</v>
      </c>
      <c r="I17" s="34">
        <f>G17/H17</f>
        <v>74.584415584415581</v>
      </c>
      <c r="J17" s="34">
        <v>12</v>
      </c>
      <c r="K17" s="34">
        <v>3</v>
      </c>
      <c r="L17" s="39">
        <v>151822.34</v>
      </c>
      <c r="M17" s="39">
        <v>33052</v>
      </c>
      <c r="N17" s="32">
        <v>43504</v>
      </c>
      <c r="O17" s="14" t="s">
        <v>31</v>
      </c>
      <c r="P17" s="11"/>
      <c r="R17" s="33"/>
      <c r="T17" s="11"/>
      <c r="U17" s="11"/>
      <c r="V17" s="7"/>
      <c r="W17" s="11"/>
      <c r="X17" s="7"/>
      <c r="Y17" s="11"/>
    </row>
    <row r="18" spans="1:25" ht="25.35" customHeight="1">
      <c r="A18" s="13">
        <v>6</v>
      </c>
      <c r="B18" s="49">
        <v>4</v>
      </c>
      <c r="C18" s="41" t="s">
        <v>66</v>
      </c>
      <c r="D18" s="39">
        <v>25756</v>
      </c>
      <c r="E18" s="34">
        <v>30512</v>
      </c>
      <c r="F18" s="42">
        <f>(D18-E18)/E18</f>
        <v>-0.15587309910854746</v>
      </c>
      <c r="G18" s="39">
        <v>5152</v>
      </c>
      <c r="H18" s="34" t="s">
        <v>30</v>
      </c>
      <c r="I18" s="34" t="s">
        <v>30</v>
      </c>
      <c r="J18" s="34">
        <v>15</v>
      </c>
      <c r="K18" s="34">
        <v>3</v>
      </c>
      <c r="L18" s="39">
        <v>137226</v>
      </c>
      <c r="M18" s="39">
        <v>27165</v>
      </c>
      <c r="N18" s="32">
        <v>43504</v>
      </c>
      <c r="O18" s="14" t="s">
        <v>40</v>
      </c>
      <c r="P18" s="11"/>
      <c r="R18" s="33"/>
      <c r="T18" s="11"/>
      <c r="U18" s="11"/>
      <c r="V18" s="7"/>
      <c r="W18" s="11"/>
      <c r="X18" s="7"/>
      <c r="Y18" s="11"/>
    </row>
    <row r="19" spans="1:25" ht="25.35" customHeight="1">
      <c r="A19" s="13">
        <v>7</v>
      </c>
      <c r="B19" s="48" t="s">
        <v>35</v>
      </c>
      <c r="C19" s="41" t="s">
        <v>87</v>
      </c>
      <c r="D19" s="39">
        <v>19366.72</v>
      </c>
      <c r="E19" s="34" t="s">
        <v>30</v>
      </c>
      <c r="F19" s="34" t="s">
        <v>30</v>
      </c>
      <c r="G19" s="39">
        <v>3576</v>
      </c>
      <c r="H19" s="34">
        <v>65</v>
      </c>
      <c r="I19" s="34">
        <f>G19/H19</f>
        <v>55.015384615384619</v>
      </c>
      <c r="J19" s="34">
        <v>6</v>
      </c>
      <c r="K19" s="34">
        <v>1</v>
      </c>
      <c r="L19" s="39">
        <v>20131.919999999998</v>
      </c>
      <c r="M19" s="39">
        <v>3692</v>
      </c>
      <c r="N19" s="32">
        <v>43518</v>
      </c>
      <c r="O19" s="14" t="s">
        <v>86</v>
      </c>
      <c r="P19" s="11"/>
      <c r="R19" s="33"/>
      <c r="T19" s="11"/>
      <c r="U19" s="11"/>
      <c r="V19" s="7"/>
      <c r="W19" s="11"/>
      <c r="X19" s="7"/>
      <c r="Y19" s="11"/>
    </row>
    <row r="20" spans="1:25" ht="25.35" customHeight="1">
      <c r="A20" s="13">
        <v>8</v>
      </c>
      <c r="B20" s="48">
        <v>6</v>
      </c>
      <c r="C20" s="41" t="s">
        <v>47</v>
      </c>
      <c r="D20" s="39">
        <v>14210.89</v>
      </c>
      <c r="E20" s="34">
        <v>14074.75</v>
      </c>
      <c r="F20" s="42">
        <f>(D20-E20)/E20</f>
        <v>9.6726407218600281E-3</v>
      </c>
      <c r="G20" s="39">
        <v>2876</v>
      </c>
      <c r="H20" s="34">
        <v>45</v>
      </c>
      <c r="I20" s="34">
        <f>G20/H20</f>
        <v>63.911111111111111</v>
      </c>
      <c r="J20" s="34">
        <v>8</v>
      </c>
      <c r="K20" s="34">
        <v>5</v>
      </c>
      <c r="L20" s="39">
        <v>145823.44</v>
      </c>
      <c r="M20" s="39">
        <v>30892</v>
      </c>
      <c r="N20" s="32">
        <v>43490</v>
      </c>
      <c r="O20" s="14" t="s">
        <v>38</v>
      </c>
      <c r="P20" s="11"/>
      <c r="R20" s="33"/>
      <c r="T20" s="11"/>
      <c r="U20" s="11"/>
      <c r="V20" s="7"/>
      <c r="W20" s="11"/>
      <c r="X20" s="7"/>
      <c r="Y20" s="11"/>
    </row>
    <row r="21" spans="1:25" ht="25.35" customHeight="1">
      <c r="A21" s="13">
        <v>9</v>
      </c>
      <c r="B21" s="48">
        <v>9</v>
      </c>
      <c r="C21" s="41" t="s">
        <v>45</v>
      </c>
      <c r="D21" s="39">
        <v>10041.33</v>
      </c>
      <c r="E21" s="39">
        <v>11825.53</v>
      </c>
      <c r="F21" s="42">
        <f>(D21-E21)/E21</f>
        <v>-0.15087695858029201</v>
      </c>
      <c r="G21" s="39">
        <v>1611</v>
      </c>
      <c r="H21" s="34">
        <v>21</v>
      </c>
      <c r="I21" s="34">
        <f>G21/H21</f>
        <v>76.714285714285708</v>
      </c>
      <c r="J21" s="34">
        <v>7</v>
      </c>
      <c r="K21" s="34">
        <v>7</v>
      </c>
      <c r="L21" s="39">
        <v>235183.9</v>
      </c>
      <c r="M21" s="39">
        <v>41649</v>
      </c>
      <c r="N21" s="32">
        <v>43476</v>
      </c>
      <c r="O21" s="14" t="s">
        <v>27</v>
      </c>
      <c r="P21" s="11"/>
      <c r="R21" s="33"/>
      <c r="T21" s="11"/>
      <c r="U21" s="11"/>
      <c r="V21" s="7"/>
      <c r="W21" s="11"/>
      <c r="X21" s="7"/>
      <c r="Y21" s="11"/>
    </row>
    <row r="22" spans="1:25" ht="25.35" customHeight="1">
      <c r="A22" s="13">
        <v>10</v>
      </c>
      <c r="B22" s="48" t="s">
        <v>35</v>
      </c>
      <c r="C22" s="41" t="s">
        <v>80</v>
      </c>
      <c r="D22" s="39">
        <v>8192.24</v>
      </c>
      <c r="E22" s="34" t="s">
        <v>30</v>
      </c>
      <c r="F22" s="34" t="s">
        <v>30</v>
      </c>
      <c r="G22" s="39">
        <v>1400</v>
      </c>
      <c r="H22" s="34">
        <v>39</v>
      </c>
      <c r="I22" s="34">
        <f>G22/H22</f>
        <v>35.897435897435898</v>
      </c>
      <c r="J22" s="34">
        <v>10</v>
      </c>
      <c r="K22" s="34">
        <v>1</v>
      </c>
      <c r="L22" s="39">
        <v>9328.94</v>
      </c>
      <c r="M22" s="39">
        <v>1606</v>
      </c>
      <c r="N22" s="32">
        <v>43518</v>
      </c>
      <c r="O22" s="14" t="s">
        <v>27</v>
      </c>
      <c r="P22" s="11"/>
      <c r="R22" s="33"/>
      <c r="T22" s="11"/>
      <c r="U22" s="11"/>
      <c r="V22" s="7"/>
      <c r="W22" s="11"/>
      <c r="X22" s="7"/>
      <c r="Y22" s="11"/>
    </row>
    <row r="23" spans="1:25" ht="25.35" customHeight="1">
      <c r="A23" s="18"/>
      <c r="B23" s="18"/>
      <c r="C23" s="19" t="s">
        <v>29</v>
      </c>
      <c r="D23" s="20">
        <f>SUM(D13:D22)</f>
        <v>334713.24000000005</v>
      </c>
      <c r="E23" s="20">
        <f t="shared" ref="E23:G23" si="0">SUM(E13:E22)</f>
        <v>201612.55000000002</v>
      </c>
      <c r="F23" s="46">
        <f t="shared" ref="F22:F23" si="1">(D23-E23)/E23</f>
        <v>0.66018057903637462</v>
      </c>
      <c r="G23" s="20">
        <f t="shared" si="0"/>
        <v>60099</v>
      </c>
      <c r="H23" s="20"/>
      <c r="I23" s="22"/>
      <c r="J23" s="21"/>
      <c r="K23" s="23"/>
      <c r="L23" s="24"/>
      <c r="M23" s="28"/>
      <c r="N23" s="25"/>
      <c r="O23" s="29"/>
      <c r="P23" s="11"/>
      <c r="R23" s="11"/>
    </row>
    <row r="24" spans="1:25" ht="13.9" customHeight="1">
      <c r="A24" s="16"/>
      <c r="B24" s="26"/>
      <c r="C24" s="17"/>
      <c r="D24" s="27"/>
      <c r="E24" s="27"/>
      <c r="F24" s="30"/>
      <c r="G24" s="27"/>
      <c r="H24" s="27"/>
      <c r="I24" s="27"/>
      <c r="J24" s="27"/>
      <c r="K24" s="27"/>
      <c r="L24" s="27"/>
      <c r="M24" s="27"/>
      <c r="N24" s="31"/>
      <c r="O24" s="15"/>
    </row>
    <row r="25" spans="1:25" ht="25.35" customHeight="1">
      <c r="A25" s="13">
        <v>11</v>
      </c>
      <c r="B25" s="48">
        <v>11</v>
      </c>
      <c r="C25" s="41" t="s">
        <v>42</v>
      </c>
      <c r="D25" s="39">
        <v>7656.02</v>
      </c>
      <c r="E25" s="39">
        <v>8521.02</v>
      </c>
      <c r="F25" s="42">
        <f>(D25-E25)/E25</f>
        <v>-0.10151366855141755</v>
      </c>
      <c r="G25" s="39">
        <v>1594</v>
      </c>
      <c r="H25" s="34">
        <v>27</v>
      </c>
      <c r="I25" s="34">
        <f>G25/H25</f>
        <v>59.037037037037038</v>
      </c>
      <c r="J25" s="34">
        <v>7</v>
      </c>
      <c r="K25" s="34">
        <v>7</v>
      </c>
      <c r="L25" s="39">
        <v>283405</v>
      </c>
      <c r="M25" s="39">
        <v>57526</v>
      </c>
      <c r="N25" s="32">
        <v>43476</v>
      </c>
      <c r="O25" s="14" t="s">
        <v>39</v>
      </c>
      <c r="P25" s="11"/>
      <c r="R25" s="33"/>
      <c r="S25"/>
      <c r="T25" s="11"/>
      <c r="U25" s="11"/>
      <c r="V25" s="7"/>
      <c r="W25" s="11"/>
      <c r="X25" s="7"/>
      <c r="Y25" s="11"/>
    </row>
    <row r="26" spans="1:25" ht="25.35" customHeight="1">
      <c r="A26" s="13">
        <v>12</v>
      </c>
      <c r="B26" s="49">
        <v>8</v>
      </c>
      <c r="C26" s="41" t="s">
        <v>71</v>
      </c>
      <c r="D26" s="39">
        <v>7334.09</v>
      </c>
      <c r="E26" s="34">
        <v>11858.08</v>
      </c>
      <c r="F26" s="42">
        <f>(D26-E26)/E26</f>
        <v>-0.38151117212904617</v>
      </c>
      <c r="G26" s="39">
        <v>1157</v>
      </c>
      <c r="H26" s="34">
        <v>21</v>
      </c>
      <c r="I26" s="34">
        <f>G26/H26</f>
        <v>55.095238095238095</v>
      </c>
      <c r="J26" s="34">
        <v>6</v>
      </c>
      <c r="K26" s="34">
        <v>2</v>
      </c>
      <c r="L26" s="39">
        <v>38508.080000000002</v>
      </c>
      <c r="M26" s="39">
        <v>6481</v>
      </c>
      <c r="N26" s="32">
        <v>43511</v>
      </c>
      <c r="O26" s="14" t="s">
        <v>27</v>
      </c>
      <c r="P26" s="11"/>
      <c r="R26" s="33"/>
      <c r="T26" s="11"/>
      <c r="U26" s="11"/>
      <c r="V26" s="7"/>
      <c r="W26" s="11"/>
      <c r="X26" s="7"/>
      <c r="Y26" s="11"/>
    </row>
    <row r="27" spans="1:25" ht="25.35" customHeight="1">
      <c r="A27" s="13">
        <v>13</v>
      </c>
      <c r="B27" s="48">
        <v>7</v>
      </c>
      <c r="C27" s="41" t="s">
        <v>65</v>
      </c>
      <c r="D27" s="39">
        <v>7173.78</v>
      </c>
      <c r="E27" s="34">
        <v>12183.25</v>
      </c>
      <c r="F27" s="42">
        <f>(D27-E27)/E27</f>
        <v>-0.41117682063488808</v>
      </c>
      <c r="G27" s="39">
        <v>1633</v>
      </c>
      <c r="H27" s="34">
        <v>57</v>
      </c>
      <c r="I27" s="34">
        <f>G27/H27</f>
        <v>28.649122807017545</v>
      </c>
      <c r="J27" s="34">
        <v>14</v>
      </c>
      <c r="K27" s="34">
        <v>2</v>
      </c>
      <c r="L27" s="39">
        <v>32881.25</v>
      </c>
      <c r="M27" s="39">
        <v>7677</v>
      </c>
      <c r="N27" s="32">
        <v>43511</v>
      </c>
      <c r="O27" s="14" t="s">
        <v>27</v>
      </c>
      <c r="P27" s="11"/>
      <c r="R27" s="33"/>
      <c r="T27" s="11"/>
      <c r="U27" s="11"/>
      <c r="V27" s="7"/>
      <c r="W27" s="11"/>
      <c r="X27" s="7"/>
      <c r="Y27" s="11"/>
    </row>
    <row r="28" spans="1:25" ht="25.35" customHeight="1">
      <c r="A28" s="13">
        <v>14</v>
      </c>
      <c r="B28" s="48">
        <v>10</v>
      </c>
      <c r="C28" s="41" t="s">
        <v>34</v>
      </c>
      <c r="D28" s="39">
        <v>6551.79</v>
      </c>
      <c r="E28" s="39">
        <v>9287.24</v>
      </c>
      <c r="F28" s="42">
        <f>(D28-E28)/E28</f>
        <v>-0.29453852813107012</v>
      </c>
      <c r="G28" s="39">
        <v>1052</v>
      </c>
      <c r="H28" s="40">
        <v>22</v>
      </c>
      <c r="I28" s="34">
        <f>G28/H28</f>
        <v>47.81818181818182</v>
      </c>
      <c r="J28" s="34">
        <v>6</v>
      </c>
      <c r="K28" s="34">
        <v>17</v>
      </c>
      <c r="L28" s="39">
        <v>1221610</v>
      </c>
      <c r="M28" s="39">
        <v>207290</v>
      </c>
      <c r="N28" s="32">
        <v>43406</v>
      </c>
      <c r="O28" s="14" t="s">
        <v>33</v>
      </c>
      <c r="P28" s="11"/>
      <c r="R28" s="33"/>
      <c r="T28" s="11"/>
      <c r="U28" s="11"/>
      <c r="V28" s="7"/>
      <c r="W28" s="11"/>
      <c r="X28" s="7"/>
      <c r="Y28" s="11"/>
    </row>
    <row r="29" spans="1:25" ht="25.35" customHeight="1">
      <c r="A29" s="13">
        <v>15</v>
      </c>
      <c r="B29" s="49">
        <v>12</v>
      </c>
      <c r="C29" s="41" t="s">
        <v>69</v>
      </c>
      <c r="D29" s="39">
        <v>4449</v>
      </c>
      <c r="E29" s="34">
        <v>6565</v>
      </c>
      <c r="F29" s="42">
        <f>(D29-E29)/E29</f>
        <v>-0.32231530845392231</v>
      </c>
      <c r="G29" s="39">
        <v>742</v>
      </c>
      <c r="H29" s="34">
        <v>17</v>
      </c>
      <c r="I29" s="34">
        <f>G29/H29</f>
        <v>43.647058823529413</v>
      </c>
      <c r="J29" s="34">
        <v>7</v>
      </c>
      <c r="K29" s="34">
        <v>3</v>
      </c>
      <c r="L29" s="39">
        <v>33779</v>
      </c>
      <c r="M29" s="39">
        <v>6050</v>
      </c>
      <c r="N29" s="32">
        <v>43504</v>
      </c>
      <c r="O29" s="14" t="s">
        <v>50</v>
      </c>
      <c r="P29" s="11"/>
      <c r="R29" s="33"/>
      <c r="T29" s="11"/>
      <c r="U29" s="11"/>
      <c r="V29" s="7"/>
      <c r="W29" s="11"/>
      <c r="X29" s="7"/>
      <c r="Y29" s="11"/>
    </row>
    <row r="30" spans="1:25" ht="25.35" customHeight="1">
      <c r="A30" s="13">
        <v>16</v>
      </c>
      <c r="B30" s="49">
        <v>5</v>
      </c>
      <c r="C30" s="41" t="s">
        <v>74</v>
      </c>
      <c r="D30" s="39">
        <v>4176</v>
      </c>
      <c r="E30" s="34">
        <v>15704</v>
      </c>
      <c r="F30" s="42">
        <f>(D30-E30)/E30</f>
        <v>-0.73408048904737644</v>
      </c>
      <c r="G30" s="39">
        <v>701</v>
      </c>
      <c r="H30" s="34">
        <v>32</v>
      </c>
      <c r="I30" s="34">
        <f>G30/H30</f>
        <v>21.90625</v>
      </c>
      <c r="J30" s="34">
        <v>9</v>
      </c>
      <c r="K30" s="34">
        <v>2</v>
      </c>
      <c r="L30" s="39">
        <v>37860</v>
      </c>
      <c r="M30" s="39">
        <v>6569</v>
      </c>
      <c r="N30" s="32">
        <v>43511</v>
      </c>
      <c r="O30" s="14" t="s">
        <v>37</v>
      </c>
      <c r="P30" s="11"/>
      <c r="R30" s="33"/>
      <c r="T30" s="11"/>
      <c r="U30" s="11"/>
      <c r="V30" s="7"/>
      <c r="W30" s="11"/>
      <c r="X30" s="7"/>
      <c r="Y30" s="11"/>
    </row>
    <row r="31" spans="1:25" ht="25.35" customHeight="1">
      <c r="A31" s="13">
        <v>17</v>
      </c>
      <c r="B31" s="48">
        <v>21</v>
      </c>
      <c r="C31" s="41" t="s">
        <v>32</v>
      </c>
      <c r="D31" s="39">
        <v>2725</v>
      </c>
      <c r="E31" s="39">
        <v>1464</v>
      </c>
      <c r="F31" s="42">
        <f>(D31-E31)/E31</f>
        <v>0.86133879781420764</v>
      </c>
      <c r="G31" s="39">
        <v>545</v>
      </c>
      <c r="H31" s="40">
        <v>3</v>
      </c>
      <c r="I31" s="34">
        <f>G31/H31</f>
        <v>181.66666666666666</v>
      </c>
      <c r="J31" s="34">
        <v>1</v>
      </c>
      <c r="K31" s="34">
        <v>20</v>
      </c>
      <c r="L31" s="39">
        <v>1379277.91</v>
      </c>
      <c r="M31" s="39">
        <v>258808</v>
      </c>
      <c r="N31" s="32">
        <v>43385</v>
      </c>
      <c r="O31" s="14" t="s">
        <v>27</v>
      </c>
      <c r="P31" s="11"/>
      <c r="R31" s="33"/>
      <c r="S31"/>
      <c r="T31" s="11"/>
      <c r="U31" s="11"/>
      <c r="V31" s="7"/>
      <c r="W31" s="11"/>
      <c r="X31" s="7"/>
      <c r="Y31" s="11"/>
    </row>
    <row r="32" spans="1:25" ht="25.35" customHeight="1">
      <c r="A32" s="13">
        <v>18</v>
      </c>
      <c r="B32" s="49">
        <v>13</v>
      </c>
      <c r="C32" s="41" t="s">
        <v>64</v>
      </c>
      <c r="D32" s="39">
        <v>1870.31</v>
      </c>
      <c r="E32" s="34">
        <v>5696.75</v>
      </c>
      <c r="F32" s="42">
        <f>(D32-E32)/E32</f>
        <v>-0.67168824329661647</v>
      </c>
      <c r="G32" s="39">
        <v>299</v>
      </c>
      <c r="H32" s="34">
        <v>5</v>
      </c>
      <c r="I32" s="34">
        <f>G32/H32</f>
        <v>59.8</v>
      </c>
      <c r="J32" s="34">
        <v>1</v>
      </c>
      <c r="K32" s="34">
        <v>3</v>
      </c>
      <c r="L32" s="39">
        <v>28126.74</v>
      </c>
      <c r="M32" s="39">
        <v>4562</v>
      </c>
      <c r="N32" s="32">
        <v>43504</v>
      </c>
      <c r="O32" s="14" t="s">
        <v>27</v>
      </c>
      <c r="P32" s="11"/>
      <c r="R32" s="33"/>
      <c r="S32"/>
      <c r="T32" s="11"/>
      <c r="U32" s="11"/>
      <c r="V32" s="7"/>
      <c r="W32" s="11"/>
      <c r="X32" s="7"/>
      <c r="Y32" s="11"/>
    </row>
    <row r="33" spans="1:25" ht="25.35" customHeight="1">
      <c r="A33" s="13">
        <v>19</v>
      </c>
      <c r="B33" s="48">
        <v>17</v>
      </c>
      <c r="C33" s="41" t="s">
        <v>55</v>
      </c>
      <c r="D33" s="39">
        <v>1291</v>
      </c>
      <c r="E33" s="34">
        <v>2482</v>
      </c>
      <c r="F33" s="42">
        <f>(D33-E33)/E33</f>
        <v>-0.47985495568090247</v>
      </c>
      <c r="G33" s="39">
        <v>286</v>
      </c>
      <c r="H33" s="34" t="s">
        <v>30</v>
      </c>
      <c r="I33" s="34" t="s">
        <v>30</v>
      </c>
      <c r="J33" s="34">
        <v>2</v>
      </c>
      <c r="K33" s="34">
        <v>4</v>
      </c>
      <c r="L33" s="39">
        <v>23012</v>
      </c>
      <c r="M33" s="39">
        <v>5096</v>
      </c>
      <c r="N33" s="32">
        <v>43497</v>
      </c>
      <c r="O33" s="14" t="s">
        <v>40</v>
      </c>
      <c r="P33" s="11"/>
      <c r="R33" s="33"/>
      <c r="S33"/>
      <c r="T33" s="11"/>
      <c r="U33" s="11"/>
      <c r="V33" s="7"/>
      <c r="W33" s="11"/>
      <c r="X33" s="7"/>
      <c r="Y33" s="11"/>
    </row>
    <row r="34" spans="1:25" ht="25.35" customHeight="1">
      <c r="A34" s="13">
        <v>20</v>
      </c>
      <c r="B34" s="49">
        <v>14</v>
      </c>
      <c r="C34" s="41" t="s">
        <v>63</v>
      </c>
      <c r="D34" s="39">
        <v>1099.92</v>
      </c>
      <c r="E34" s="34">
        <v>4440.03</v>
      </c>
      <c r="F34" s="42">
        <f>(D34-E34)/E34</f>
        <v>-0.75227194410848575</v>
      </c>
      <c r="G34" s="39">
        <v>171</v>
      </c>
      <c r="H34" s="34">
        <v>5</v>
      </c>
      <c r="I34" s="34">
        <f>G34/H34</f>
        <v>34.200000000000003</v>
      </c>
      <c r="J34" s="34">
        <v>2</v>
      </c>
      <c r="K34" s="34">
        <v>3</v>
      </c>
      <c r="L34" s="39">
        <v>32287.82</v>
      </c>
      <c r="M34" s="39">
        <v>5669</v>
      </c>
      <c r="N34" s="32">
        <v>43504</v>
      </c>
      <c r="O34" s="14" t="s">
        <v>27</v>
      </c>
      <c r="P34" s="11"/>
      <c r="R34" s="33"/>
      <c r="T34" s="11"/>
      <c r="U34" s="11"/>
      <c r="V34" s="7"/>
      <c r="W34" s="11"/>
      <c r="X34" s="7"/>
      <c r="Y34" s="11"/>
    </row>
    <row r="35" spans="1:25" ht="25.35" customHeight="1">
      <c r="A35" s="18"/>
      <c r="B35" s="18"/>
      <c r="C35" s="19" t="s">
        <v>43</v>
      </c>
      <c r="D35" s="20">
        <f>SUM(D23:D34)</f>
        <v>379040.15000000008</v>
      </c>
      <c r="E35" s="20">
        <f t="shared" ref="E35:G35" si="2">SUM(E23:E34)</f>
        <v>279813.92000000004</v>
      </c>
      <c r="F35" s="46">
        <f>(D35-E35)/E35</f>
        <v>0.3546150598940897</v>
      </c>
      <c r="G35" s="20">
        <f t="shared" si="2"/>
        <v>68279</v>
      </c>
      <c r="H35" s="20"/>
      <c r="I35" s="22"/>
      <c r="J35" s="21"/>
      <c r="K35" s="23"/>
      <c r="L35" s="24"/>
      <c r="M35" s="28"/>
      <c r="N35" s="25"/>
      <c r="O35" s="29"/>
      <c r="P35" s="11"/>
      <c r="R35" s="11"/>
    </row>
    <row r="36" spans="1:25" ht="13.9" customHeight="1">
      <c r="A36" s="16"/>
      <c r="B36" s="26"/>
      <c r="C36" s="17"/>
      <c r="D36" s="27"/>
      <c r="E36" s="27"/>
      <c r="F36" s="30"/>
      <c r="G36" s="27"/>
      <c r="H36" s="27"/>
      <c r="I36" s="27"/>
      <c r="J36" s="27"/>
      <c r="K36" s="27"/>
      <c r="L36" s="27"/>
      <c r="M36" s="27"/>
      <c r="N36" s="31"/>
      <c r="O36" s="15"/>
    </row>
    <row r="37" spans="1:25" ht="25.35" customHeight="1">
      <c r="A37" s="13">
        <v>21</v>
      </c>
      <c r="B37" s="47">
        <v>22</v>
      </c>
      <c r="C37" s="41" t="s">
        <v>49</v>
      </c>
      <c r="D37" s="39">
        <v>731.54</v>
      </c>
      <c r="E37" s="34">
        <v>969.8</v>
      </c>
      <c r="F37" s="42">
        <f>(D37-E37)/E37</f>
        <v>-0.24567952155083522</v>
      </c>
      <c r="G37" s="39">
        <v>125</v>
      </c>
      <c r="H37" s="34">
        <v>2</v>
      </c>
      <c r="I37" s="34">
        <f>G37/H37</f>
        <v>62.5</v>
      </c>
      <c r="J37" s="34">
        <v>2</v>
      </c>
      <c r="K37" s="34">
        <v>6</v>
      </c>
      <c r="L37" s="39">
        <v>59672</v>
      </c>
      <c r="M37" s="39">
        <v>11205</v>
      </c>
      <c r="N37" s="32">
        <v>43483</v>
      </c>
      <c r="O37" s="14" t="s">
        <v>33</v>
      </c>
      <c r="P37" s="11"/>
      <c r="R37" s="33"/>
      <c r="S37"/>
      <c r="T37" s="11"/>
      <c r="U37" s="11"/>
      <c r="V37" s="7"/>
      <c r="W37" s="11"/>
      <c r="X37" s="7"/>
      <c r="Y37" s="11"/>
    </row>
    <row r="38" spans="1:25" ht="25.35" customHeight="1">
      <c r="A38" s="13">
        <v>22</v>
      </c>
      <c r="B38" s="49">
        <v>15</v>
      </c>
      <c r="C38" s="41" t="s">
        <v>72</v>
      </c>
      <c r="D38" s="39">
        <v>715</v>
      </c>
      <c r="E38" s="34">
        <v>3167</v>
      </c>
      <c r="F38" s="42">
        <f>(D38-E38)/E38</f>
        <v>-0.77423429112724973</v>
      </c>
      <c r="G38" s="39">
        <v>173</v>
      </c>
      <c r="H38" s="34">
        <v>12</v>
      </c>
      <c r="I38" s="34">
        <f>G38/H38</f>
        <v>14.416666666666666</v>
      </c>
      <c r="J38" s="34">
        <v>7</v>
      </c>
      <c r="K38" s="34">
        <v>2</v>
      </c>
      <c r="L38" s="39">
        <v>5763</v>
      </c>
      <c r="M38" s="39">
        <v>1117</v>
      </c>
      <c r="N38" s="32">
        <v>43511</v>
      </c>
      <c r="O38" s="14" t="s">
        <v>50</v>
      </c>
      <c r="P38" s="11"/>
      <c r="R38" s="33"/>
      <c r="S38"/>
      <c r="T38" s="11"/>
      <c r="U38" s="11"/>
      <c r="V38" s="7"/>
      <c r="W38" s="11"/>
      <c r="X38" s="7"/>
      <c r="Y38" s="11"/>
    </row>
    <row r="39" spans="1:25" ht="25.35" customHeight="1">
      <c r="A39" s="13">
        <v>23</v>
      </c>
      <c r="B39" s="47">
        <v>24</v>
      </c>
      <c r="C39" s="41" t="s">
        <v>44</v>
      </c>
      <c r="D39" s="39">
        <v>521.42999999999995</v>
      </c>
      <c r="E39" s="39">
        <v>645.15</v>
      </c>
      <c r="F39" s="42">
        <f>(D39-E39)/E39</f>
        <v>-0.1917693559637294</v>
      </c>
      <c r="G39" s="39">
        <v>84</v>
      </c>
      <c r="H39" s="34">
        <v>3</v>
      </c>
      <c r="I39" s="34">
        <f>G39/H39</f>
        <v>28</v>
      </c>
      <c r="J39" s="34">
        <v>1</v>
      </c>
      <c r="K39" s="34">
        <v>8</v>
      </c>
      <c r="L39" s="39">
        <v>170931.77</v>
      </c>
      <c r="M39" s="39">
        <v>29336</v>
      </c>
      <c r="N39" s="32">
        <v>43469</v>
      </c>
      <c r="O39" s="14" t="s">
        <v>38</v>
      </c>
      <c r="P39" s="11"/>
      <c r="R39" s="33"/>
      <c r="S39"/>
      <c r="T39" s="11"/>
      <c r="U39" s="11"/>
      <c r="V39" s="7"/>
      <c r="W39" s="11"/>
      <c r="X39" s="7"/>
      <c r="Y39" s="11"/>
    </row>
    <row r="40" spans="1:25" ht="25.15" customHeight="1">
      <c r="A40" s="13">
        <v>24</v>
      </c>
      <c r="B40" s="47">
        <v>19</v>
      </c>
      <c r="C40" s="41" t="s">
        <v>53</v>
      </c>
      <c r="D40" s="39">
        <v>403.98</v>
      </c>
      <c r="E40" s="34">
        <v>2034.72</v>
      </c>
      <c r="F40" s="42">
        <f>(D40-E40)/E40</f>
        <v>-0.80145671148855857</v>
      </c>
      <c r="G40" s="39">
        <v>64</v>
      </c>
      <c r="H40" s="34">
        <v>1</v>
      </c>
      <c r="I40" s="34">
        <f>G40/H40</f>
        <v>64</v>
      </c>
      <c r="J40" s="34">
        <v>1</v>
      </c>
      <c r="K40" s="34">
        <v>5</v>
      </c>
      <c r="L40" s="39">
        <v>65338.55</v>
      </c>
      <c r="M40" s="39">
        <v>10821</v>
      </c>
      <c r="N40" s="32">
        <v>43490</v>
      </c>
      <c r="O40" s="14" t="s">
        <v>27</v>
      </c>
      <c r="P40" s="11"/>
      <c r="R40" s="33"/>
      <c r="S40"/>
      <c r="T40" s="11"/>
      <c r="U40" s="11"/>
      <c r="V40" s="7"/>
      <c r="W40" s="11"/>
      <c r="X40" s="7"/>
      <c r="Y40" s="11"/>
    </row>
    <row r="41" spans="1:25" ht="25.15" customHeight="1">
      <c r="A41" s="13">
        <v>25</v>
      </c>
      <c r="B41" s="47">
        <v>23</v>
      </c>
      <c r="C41" s="41" t="s">
        <v>56</v>
      </c>
      <c r="D41" s="39">
        <v>380</v>
      </c>
      <c r="E41" s="34">
        <v>865</v>
      </c>
      <c r="F41" s="42">
        <f>(D41-E41)/E41</f>
        <v>-0.56069364161849711</v>
      </c>
      <c r="G41" s="39">
        <v>69</v>
      </c>
      <c r="H41" s="34">
        <v>7</v>
      </c>
      <c r="I41" s="34">
        <f>G41/H41</f>
        <v>9.8571428571428577</v>
      </c>
      <c r="J41" s="34">
        <v>2</v>
      </c>
      <c r="K41" s="34">
        <v>4</v>
      </c>
      <c r="L41" s="39">
        <v>27756</v>
      </c>
      <c r="M41" s="39">
        <v>4953</v>
      </c>
      <c r="N41" s="32">
        <v>43497</v>
      </c>
      <c r="O41" s="14" t="s">
        <v>37</v>
      </c>
      <c r="P41" s="11"/>
      <c r="R41" s="33"/>
      <c r="T41" s="11"/>
      <c r="U41" s="11"/>
      <c r="V41" s="7"/>
      <c r="W41" s="11"/>
      <c r="X41" s="7"/>
      <c r="Y41" s="11"/>
    </row>
    <row r="42" spans="1:25" ht="25.15" customHeight="1">
      <c r="A42" s="13">
        <v>26</v>
      </c>
      <c r="B42" s="47">
        <v>18</v>
      </c>
      <c r="C42" s="41" t="s">
        <v>48</v>
      </c>
      <c r="D42" s="39">
        <v>376</v>
      </c>
      <c r="E42" s="34">
        <v>2282.17</v>
      </c>
      <c r="F42" s="42">
        <f>(D42-E42)/E42</f>
        <v>-0.83524452604319577</v>
      </c>
      <c r="G42" s="39">
        <v>61</v>
      </c>
      <c r="H42" s="34">
        <v>1</v>
      </c>
      <c r="I42" s="34">
        <f>G42/H42</f>
        <v>61</v>
      </c>
      <c r="J42" s="34">
        <v>1</v>
      </c>
      <c r="K42" s="34">
        <v>6</v>
      </c>
      <c r="L42" s="39">
        <v>116055</v>
      </c>
      <c r="M42" s="39">
        <v>20505</v>
      </c>
      <c r="N42" s="32">
        <v>43483</v>
      </c>
      <c r="O42" s="43" t="s">
        <v>36</v>
      </c>
      <c r="P42" s="11"/>
      <c r="R42" s="33"/>
      <c r="T42" s="11"/>
      <c r="U42" s="11"/>
      <c r="V42" s="7"/>
      <c r="W42" s="11"/>
      <c r="X42" s="7"/>
      <c r="Y42" s="11"/>
    </row>
    <row r="43" spans="1:25" ht="25.15" customHeight="1">
      <c r="A43" s="13">
        <v>27</v>
      </c>
      <c r="B43" s="47">
        <v>31</v>
      </c>
      <c r="C43" s="41" t="s">
        <v>41</v>
      </c>
      <c r="D43" s="39">
        <v>372</v>
      </c>
      <c r="E43" s="39">
        <v>252</v>
      </c>
      <c r="F43" s="42">
        <f>(D43-E43)/E43</f>
        <v>0.47619047619047616</v>
      </c>
      <c r="G43" s="39">
        <v>68</v>
      </c>
      <c r="H43" s="34" t="s">
        <v>30</v>
      </c>
      <c r="I43" s="34" t="s">
        <v>30</v>
      </c>
      <c r="J43" s="34">
        <v>1</v>
      </c>
      <c r="K43" s="34">
        <v>13</v>
      </c>
      <c r="L43" s="39">
        <v>30527</v>
      </c>
      <c r="M43" s="39">
        <v>6054</v>
      </c>
      <c r="N43" s="32">
        <v>43434</v>
      </c>
      <c r="O43" s="14" t="s">
        <v>40</v>
      </c>
      <c r="P43" s="11"/>
      <c r="R43" s="33"/>
      <c r="T43" s="11"/>
      <c r="U43" s="11"/>
      <c r="V43" s="7"/>
      <c r="W43" s="11"/>
      <c r="X43" s="7"/>
      <c r="Y43" s="11"/>
    </row>
    <row r="44" spans="1:25" ht="25.15" customHeight="1">
      <c r="A44" s="13">
        <v>28</v>
      </c>
      <c r="B44" s="47">
        <v>27</v>
      </c>
      <c r="C44" s="41" t="s">
        <v>46</v>
      </c>
      <c r="D44" s="39">
        <v>360.05</v>
      </c>
      <c r="E44" s="34">
        <v>520.69000000000005</v>
      </c>
      <c r="F44" s="42">
        <f>(D44-E44)/E44</f>
        <v>-0.30851370297105768</v>
      </c>
      <c r="G44" s="39">
        <v>67</v>
      </c>
      <c r="H44" s="34">
        <v>2</v>
      </c>
      <c r="I44" s="34">
        <f>G44/H44</f>
        <v>33.5</v>
      </c>
      <c r="J44" s="34">
        <v>1</v>
      </c>
      <c r="K44" s="34">
        <v>6</v>
      </c>
      <c r="L44" s="39">
        <v>32905.56</v>
      </c>
      <c r="M44" s="39">
        <v>6288</v>
      </c>
      <c r="N44" s="32">
        <v>43483</v>
      </c>
      <c r="O44" s="14" t="s">
        <v>27</v>
      </c>
      <c r="P44" s="11"/>
      <c r="R44" s="33"/>
      <c r="T44" s="11"/>
      <c r="U44" s="11"/>
      <c r="V44" s="7"/>
      <c r="W44" s="11"/>
      <c r="X44" s="7"/>
      <c r="Y44" s="11"/>
    </row>
    <row r="45" spans="1:25" ht="25.35" customHeight="1">
      <c r="A45" s="13">
        <v>29</v>
      </c>
      <c r="B45" s="47">
        <v>30</v>
      </c>
      <c r="C45" s="41" t="s">
        <v>51</v>
      </c>
      <c r="D45" s="39">
        <v>360</v>
      </c>
      <c r="E45" s="34">
        <v>298</v>
      </c>
      <c r="F45" s="42">
        <f>(D45-E45)/E45</f>
        <v>0.20805369127516779</v>
      </c>
      <c r="G45" s="39">
        <v>66</v>
      </c>
      <c r="H45" s="34">
        <v>2</v>
      </c>
      <c r="I45" s="34">
        <f>G45/H45</f>
        <v>33</v>
      </c>
      <c r="J45" s="34">
        <v>1</v>
      </c>
      <c r="K45" s="34">
        <v>6</v>
      </c>
      <c r="L45" s="39">
        <v>12978</v>
      </c>
      <c r="M45" s="39">
        <v>2691</v>
      </c>
      <c r="N45" s="32">
        <v>43483</v>
      </c>
      <c r="O45" s="14" t="s">
        <v>50</v>
      </c>
      <c r="P45" s="11"/>
      <c r="R45" s="33"/>
      <c r="S45"/>
      <c r="T45" s="11"/>
      <c r="U45" s="11"/>
      <c r="V45" s="7"/>
      <c r="W45" s="11"/>
      <c r="X45" s="7"/>
      <c r="Y45" s="11"/>
    </row>
    <row r="46" spans="1:25" ht="25.35" customHeight="1">
      <c r="A46" s="13">
        <v>30</v>
      </c>
      <c r="B46" s="47">
        <v>16</v>
      </c>
      <c r="C46" s="41" t="s">
        <v>54</v>
      </c>
      <c r="D46" s="39">
        <v>348.3</v>
      </c>
      <c r="E46" s="34">
        <v>3032.46</v>
      </c>
      <c r="F46" s="42">
        <f>(D46-E46)/E46</f>
        <v>-0.88514275538671572</v>
      </c>
      <c r="G46" s="39">
        <v>55</v>
      </c>
      <c r="H46" s="34">
        <v>1</v>
      </c>
      <c r="I46" s="34">
        <f>G46/H46</f>
        <v>55</v>
      </c>
      <c r="J46" s="34">
        <v>1</v>
      </c>
      <c r="K46" s="34">
        <v>4</v>
      </c>
      <c r="L46" s="39">
        <v>48181.79</v>
      </c>
      <c r="M46" s="39">
        <v>8382</v>
      </c>
      <c r="N46" s="32">
        <v>43497</v>
      </c>
      <c r="O46" s="14" t="s">
        <v>27</v>
      </c>
      <c r="P46" s="11"/>
      <c r="R46" s="33"/>
      <c r="S46"/>
      <c r="T46" s="11"/>
      <c r="U46" s="11"/>
      <c r="V46" s="7"/>
      <c r="W46" s="11"/>
      <c r="X46" s="7"/>
      <c r="Y46" s="11"/>
    </row>
    <row r="47" spans="1:25" ht="25.35" customHeight="1">
      <c r="A47" s="18"/>
      <c r="B47" s="18"/>
      <c r="C47" s="19" t="s">
        <v>75</v>
      </c>
      <c r="D47" s="20">
        <f>SUM(D35:D46)</f>
        <v>383608.45</v>
      </c>
      <c r="E47" s="20">
        <f t="shared" ref="E47:G47" si="3">SUM(E35:E46)</f>
        <v>293880.91000000003</v>
      </c>
      <c r="F47" s="46">
        <f>(D47-E47)/E47</f>
        <v>0.3053193894084511</v>
      </c>
      <c r="G47" s="20">
        <f t="shared" si="3"/>
        <v>69111</v>
      </c>
      <c r="H47" s="20"/>
      <c r="I47" s="22"/>
      <c r="J47" s="21"/>
      <c r="K47" s="23"/>
      <c r="L47" s="24"/>
      <c r="M47" s="28"/>
      <c r="N47" s="25"/>
      <c r="O47" s="29"/>
      <c r="P47" s="11"/>
      <c r="R47" s="11"/>
    </row>
    <row r="48" spans="1:25" ht="13.9" customHeight="1">
      <c r="A48" s="16"/>
      <c r="B48" s="26"/>
      <c r="C48" s="17"/>
      <c r="D48" s="27"/>
      <c r="E48" s="27"/>
      <c r="F48" s="30"/>
      <c r="G48" s="27"/>
      <c r="H48" s="27"/>
      <c r="I48" s="27"/>
      <c r="J48" s="27"/>
      <c r="K48" s="27"/>
      <c r="L48" s="27"/>
      <c r="M48" s="27"/>
      <c r="N48" s="31"/>
      <c r="O48" s="15"/>
    </row>
    <row r="49" spans="1:24" ht="25.35" customHeight="1">
      <c r="A49" s="13">
        <v>31</v>
      </c>
      <c r="B49" s="50">
        <v>28</v>
      </c>
      <c r="C49" s="41" t="s">
        <v>60</v>
      </c>
      <c r="D49" s="39">
        <v>300</v>
      </c>
      <c r="E49" s="34">
        <v>519</v>
      </c>
      <c r="F49" s="42">
        <f>(D49-E49)/E49</f>
        <v>-0.42196531791907516</v>
      </c>
      <c r="G49" s="39">
        <v>52</v>
      </c>
      <c r="H49" s="34">
        <v>5</v>
      </c>
      <c r="I49" s="34">
        <f>G49/H49</f>
        <v>10.4</v>
      </c>
      <c r="J49" s="34">
        <v>3</v>
      </c>
      <c r="K49" s="34">
        <v>3</v>
      </c>
      <c r="L49" s="39">
        <v>1911</v>
      </c>
      <c r="M49" s="39">
        <v>389</v>
      </c>
      <c r="N49" s="32">
        <v>43504</v>
      </c>
      <c r="O49" s="14" t="s">
        <v>61</v>
      </c>
      <c r="P49" s="11"/>
      <c r="T49" s="7"/>
      <c r="U49" s="11"/>
      <c r="V49" s="11"/>
      <c r="W49" s="7"/>
      <c r="X49" s="7"/>
    </row>
    <row r="50" spans="1:24" ht="25.35" customHeight="1">
      <c r="A50" s="13">
        <v>32</v>
      </c>
      <c r="B50" s="49">
        <v>20</v>
      </c>
      <c r="C50" s="41" t="s">
        <v>73</v>
      </c>
      <c r="D50" s="39">
        <v>282.5</v>
      </c>
      <c r="E50" s="34">
        <v>1832.1</v>
      </c>
      <c r="F50" s="42">
        <f>(D50-E50)/E50</f>
        <v>-0.84580535996943396</v>
      </c>
      <c r="G50" s="39">
        <v>55</v>
      </c>
      <c r="H50" s="34">
        <v>4</v>
      </c>
      <c r="I50" s="34">
        <f>G50/H50</f>
        <v>13.75</v>
      </c>
      <c r="J50" s="34">
        <v>2</v>
      </c>
      <c r="K50" s="34">
        <v>2</v>
      </c>
      <c r="L50" s="39">
        <v>2590.6</v>
      </c>
      <c r="M50" s="39">
        <v>532</v>
      </c>
      <c r="N50" s="32">
        <v>43511</v>
      </c>
      <c r="O50" s="14" t="s">
        <v>61</v>
      </c>
      <c r="P50" s="11"/>
      <c r="T50" s="7"/>
      <c r="U50" s="11"/>
      <c r="V50" s="11"/>
      <c r="W50" s="7"/>
      <c r="X50" s="7"/>
    </row>
    <row r="51" spans="1:24" ht="25.35" customHeight="1">
      <c r="A51" s="13">
        <v>33</v>
      </c>
      <c r="B51" s="51" t="s">
        <v>30</v>
      </c>
      <c r="C51" s="41" t="s">
        <v>83</v>
      </c>
      <c r="D51" s="39">
        <v>76</v>
      </c>
      <c r="E51" s="34" t="s">
        <v>30</v>
      </c>
      <c r="F51" s="34" t="s">
        <v>30</v>
      </c>
      <c r="G51" s="39">
        <v>14</v>
      </c>
      <c r="H51" s="34">
        <v>1</v>
      </c>
      <c r="I51" s="34">
        <f>G51/H51</f>
        <v>14</v>
      </c>
      <c r="J51" s="34">
        <v>1</v>
      </c>
      <c r="K51" s="34" t="s">
        <v>30</v>
      </c>
      <c r="L51" s="39">
        <v>26746</v>
      </c>
      <c r="M51" s="39">
        <v>5488</v>
      </c>
      <c r="N51" s="32">
        <v>43476</v>
      </c>
      <c r="O51" s="43" t="s">
        <v>36</v>
      </c>
      <c r="P51"/>
      <c r="Q51"/>
      <c r="R51"/>
      <c r="S51"/>
      <c r="T51"/>
      <c r="U51" s="44"/>
      <c r="V51" s="45"/>
      <c r="W51" s="44"/>
      <c r="X51" s="45"/>
    </row>
    <row r="52" spans="1:24" ht="25.35" customHeight="1">
      <c r="A52" s="13">
        <v>34</v>
      </c>
      <c r="B52" s="51" t="s">
        <v>30</v>
      </c>
      <c r="C52" s="41" t="s">
        <v>81</v>
      </c>
      <c r="D52" s="39">
        <v>50</v>
      </c>
      <c r="E52" s="34" t="s">
        <v>30</v>
      </c>
      <c r="F52" s="34" t="s">
        <v>30</v>
      </c>
      <c r="G52" s="39">
        <v>9</v>
      </c>
      <c r="H52" s="34">
        <v>1</v>
      </c>
      <c r="I52" s="34">
        <f>G52/H52</f>
        <v>9</v>
      </c>
      <c r="J52" s="34">
        <v>1</v>
      </c>
      <c r="K52" s="34" t="s">
        <v>30</v>
      </c>
      <c r="L52" s="39">
        <v>559446.46</v>
      </c>
      <c r="M52" s="39">
        <v>97129</v>
      </c>
      <c r="N52" s="32">
        <v>43378</v>
      </c>
      <c r="O52" s="14" t="s">
        <v>31</v>
      </c>
      <c r="P52"/>
      <c r="Q52"/>
      <c r="R52"/>
      <c r="S52"/>
      <c r="T52" s="45"/>
      <c r="U52" s="44"/>
      <c r="V52" s="45"/>
      <c r="W52" s="44"/>
      <c r="X52" s="45"/>
    </row>
    <row r="53" spans="1:24" ht="25.35" customHeight="1">
      <c r="A53" s="13">
        <v>35</v>
      </c>
      <c r="B53" s="50">
        <v>26</v>
      </c>
      <c r="C53" s="41" t="s">
        <v>57</v>
      </c>
      <c r="D53" s="39">
        <v>43</v>
      </c>
      <c r="E53" s="34">
        <v>530.6</v>
      </c>
      <c r="F53" s="42">
        <f>(D53-E53)/E53</f>
        <v>-0.91895966830003772</v>
      </c>
      <c r="G53" s="39">
        <v>12</v>
      </c>
      <c r="H53" s="34">
        <v>4</v>
      </c>
      <c r="I53" s="34">
        <f>G53/H53</f>
        <v>3</v>
      </c>
      <c r="J53" s="34">
        <v>1</v>
      </c>
      <c r="K53" s="34">
        <v>2</v>
      </c>
      <c r="L53" s="39">
        <v>5512.1</v>
      </c>
      <c r="M53" s="39">
        <v>1396</v>
      </c>
      <c r="N53" s="32">
        <v>43504</v>
      </c>
      <c r="O53" s="14" t="s">
        <v>58</v>
      </c>
      <c r="P53"/>
      <c r="Q53"/>
      <c r="R53"/>
      <c r="S53"/>
      <c r="T53"/>
      <c r="U53" s="44"/>
      <c r="V53" s="45"/>
      <c r="W53" s="44"/>
      <c r="X53" s="45"/>
    </row>
    <row r="54" spans="1:24" ht="25.35" customHeight="1">
      <c r="A54" s="13">
        <v>36</v>
      </c>
      <c r="B54" s="50">
        <v>32</v>
      </c>
      <c r="C54" s="41" t="s">
        <v>59</v>
      </c>
      <c r="D54" s="39">
        <v>30</v>
      </c>
      <c r="E54" s="34">
        <v>110</v>
      </c>
      <c r="F54" s="42">
        <f>(D54-E54)/E54</f>
        <v>-0.72727272727272729</v>
      </c>
      <c r="G54" s="39">
        <v>7</v>
      </c>
      <c r="H54" s="34">
        <v>1</v>
      </c>
      <c r="I54" s="34">
        <f>G54/H54</f>
        <v>7</v>
      </c>
      <c r="J54" s="34">
        <v>1</v>
      </c>
      <c r="K54" s="34">
        <v>3</v>
      </c>
      <c r="L54" s="39">
        <v>1087</v>
      </c>
      <c r="M54" s="39">
        <v>243</v>
      </c>
      <c r="N54" s="32">
        <v>43504</v>
      </c>
      <c r="O54" s="14" t="s">
        <v>61</v>
      </c>
      <c r="P54"/>
      <c r="Q54"/>
      <c r="R54"/>
      <c r="S54"/>
      <c r="T54"/>
      <c r="U54" s="44"/>
      <c r="V54" s="45"/>
      <c r="W54" s="44"/>
      <c r="X54" s="45"/>
    </row>
    <row r="55" spans="1:24" ht="25.35" customHeight="1">
      <c r="A55" s="18"/>
      <c r="B55" s="18"/>
      <c r="C55" s="19" t="s">
        <v>88</v>
      </c>
      <c r="D55" s="20">
        <f>SUM(D47:D54)</f>
        <v>384389.95</v>
      </c>
      <c r="E55" s="20">
        <f t="shared" ref="E55:G55" si="4">SUM(E47:E54)</f>
        <v>296872.61</v>
      </c>
      <c r="F55" s="46">
        <f>(D55-E55)/E55</f>
        <v>0.29479762380234414</v>
      </c>
      <c r="G55" s="20">
        <f t="shared" si="4"/>
        <v>69260</v>
      </c>
      <c r="H55" s="20"/>
      <c r="I55" s="22"/>
      <c r="J55" s="21"/>
      <c r="K55" s="23"/>
      <c r="L55" s="24"/>
      <c r="M55" s="28"/>
      <c r="N55" s="25"/>
      <c r="O55" s="29"/>
      <c r="P55" s="11"/>
      <c r="R55" s="11"/>
    </row>
    <row r="56" spans="1:24" ht="23.25" customHeight="1"/>
    <row r="80" spans="16:18">
      <c r="P80" s="11"/>
      <c r="R80" s="11"/>
    </row>
    <row r="81" ht="12" customHeight="1"/>
  </sheetData>
  <sortState xmlns:xlrd2="http://schemas.microsoft.com/office/spreadsheetml/2017/richdata2" ref="B13:O54">
    <sortCondition descending="1" ref="D13:D54"/>
  </sortState>
  <mergeCells count="18">
    <mergeCell ref="H5:H8"/>
    <mergeCell ref="I5:I8"/>
    <mergeCell ref="O5:O8"/>
    <mergeCell ref="A5:A8"/>
    <mergeCell ref="B5:B8"/>
    <mergeCell ref="C5:C8"/>
    <mergeCell ref="F5:F8"/>
    <mergeCell ref="A9:A12"/>
    <mergeCell ref="B9:B12"/>
    <mergeCell ref="C9:C12"/>
    <mergeCell ref="F9:F12"/>
    <mergeCell ref="I9:I12"/>
    <mergeCell ref="O9:O12"/>
    <mergeCell ref="J5:J8"/>
    <mergeCell ref="K5:K8"/>
    <mergeCell ref="M5:M8"/>
    <mergeCell ref="L5:L8"/>
    <mergeCell ref="N5:N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Justė Bulytė</cp:lastModifiedBy>
  <cp:lastPrinted>2016-09-19T08:07:15Z</cp:lastPrinted>
  <dcterms:created xsi:type="dcterms:W3CDTF">2014-10-03T07:40:56Z</dcterms:created>
  <dcterms:modified xsi:type="dcterms:W3CDTF">2019-02-25T12:29:20Z</dcterms:modified>
</cp:coreProperties>
</file>