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Vasaris\Savaitgaliai\"/>
    </mc:Choice>
  </mc:AlternateContent>
  <xr:revisionPtr revIDLastSave="0" documentId="8_{B4C64B2C-CA78-4560-B6EB-EABF179B5D29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1" l="1"/>
  <c r="E43" i="1"/>
  <c r="G43" i="1"/>
  <c r="D43" i="1"/>
  <c r="F35" i="1"/>
  <c r="E35" i="1"/>
  <c r="G35" i="1"/>
  <c r="D35" i="1"/>
  <c r="F23" i="1"/>
  <c r="E23" i="1"/>
  <c r="G23" i="1"/>
  <c r="D23" i="1"/>
  <c r="I28" i="1"/>
  <c r="I20" i="1"/>
  <c r="I42" i="1"/>
  <c r="I40" i="1"/>
  <c r="I17" i="1"/>
  <c r="F18" i="1"/>
  <c r="F15" i="1"/>
  <c r="F19" i="1"/>
  <c r="F21" i="1"/>
  <c r="F25" i="1"/>
  <c r="F26" i="1"/>
  <c r="F30" i="1"/>
  <c r="F29" i="1"/>
  <c r="F27" i="1"/>
  <c r="F33" i="1"/>
  <c r="F32" i="1"/>
  <c r="F38" i="1"/>
  <c r="F31" i="1"/>
  <c r="F34" i="1"/>
  <c r="F37" i="1"/>
  <c r="F39" i="1"/>
  <c r="F13" i="1"/>
  <c r="F14" i="1"/>
  <c r="I14" i="1" l="1"/>
  <c r="I19" i="1"/>
  <c r="I21" i="1"/>
  <c r="I13" i="1"/>
  <c r="I34" i="1" l="1"/>
  <c r="I18" i="1" l="1"/>
  <c r="I33" i="1" l="1"/>
  <c r="I26" i="1"/>
  <c r="F41" i="1" l="1"/>
  <c r="F16" i="1"/>
  <c r="I16" i="1" l="1"/>
  <c r="I15" i="1"/>
  <c r="I32" i="1" l="1"/>
  <c r="I29" i="1"/>
  <c r="I37" i="1" l="1"/>
  <c r="I27" i="1"/>
  <c r="I31" i="1" l="1"/>
  <c r="I41" i="1" l="1"/>
  <c r="I30" i="1"/>
  <c r="I38" i="1" l="1"/>
</calcChain>
</file>

<file path=xl/sharedStrings.xml><?xml version="1.0" encoding="utf-8"?>
<sst xmlns="http://schemas.openxmlformats.org/spreadsheetml/2006/main" count="128" uniqueCount="75">
  <si>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</si>
  <si>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</si>
  <si>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</si>
  <si>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</si>
  <si>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</si>
  <si>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</si>
  <si>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</si>
  <si>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</si>
  <si>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</si>
  <si>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</si>
  <si>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</si>
  <si>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</si>
  <si>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</si>
  <si>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</si>
  <si>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</si>
  <si>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</si>
  <si>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</si>
  <si>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</si>
  <si>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</si>
  <si>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</si>
  <si>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</si>
  <si>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</si>
  <si>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</si>
  <si>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</si>
  <si>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</si>
  <si>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</si>
  <si>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</si>
  <si>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</si>
  <si>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</si>
  <si>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</si>
  <si>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</si>
  <si>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ACME Film / WB</t>
  </si>
  <si>
    <t>Tarp pilkų debesų</t>
  </si>
  <si>
    <t>Theatrical Film Distribution /
20th Century Fox</t>
  </si>
  <si>
    <t>Bohemijos rapsodija (Bohemian Rhapsody)</t>
  </si>
  <si>
    <t>N</t>
  </si>
  <si>
    <t xml:space="preserve">Theatrical Film Distribution </t>
  </si>
  <si>
    <t>Drąsusis elniukas Eliotas (Elliot The Littlest Reindeer)</t>
  </si>
  <si>
    <t>Grinčas (The Grinch)</t>
  </si>
  <si>
    <t>NCG Distribution  /
Universal Pictures International</t>
  </si>
  <si>
    <t>ACME Film / SONY</t>
  </si>
  <si>
    <t>Žmogus-voras: Į naują visatą (Spiderman into the Spiderverse)</t>
  </si>
  <si>
    <t>Akvamenas (Aquaman)</t>
  </si>
  <si>
    <t>Sniego karalienė: Veidrodžių šalis (Snow Queen 4)</t>
  </si>
  <si>
    <t>Theatrical Film Distribution /
WDSMP</t>
  </si>
  <si>
    <t>Garsų pasaulio įrašai</t>
  </si>
  <si>
    <t>Šaltasis karas (Zimna wojna)</t>
  </si>
  <si>
    <t>Ralfas griovėjas 2 (Ralph Breaks the Internet: Wreck-It Ralph 2)</t>
  </si>
  <si>
    <t>Total (20)</t>
  </si>
  <si>
    <t>Pabėgimo kambarys (Escape Room)</t>
  </si>
  <si>
    <t>A-one Films</t>
  </si>
  <si>
    <t>Silvio (Loro)</t>
  </si>
  <si>
    <t>Žalioji knyga (Green Book)</t>
  </si>
  <si>
    <t>Geroji pusė (Upside)</t>
  </si>
  <si>
    <t>Belos kelionė namo (Dogs Way Home)</t>
  </si>
  <si>
    <t>Stiklas (Glass)</t>
  </si>
  <si>
    <t>Favoritė (The Favourite)</t>
  </si>
  <si>
    <t>T-34</t>
  </si>
  <si>
    <t>VLG Film</t>
  </si>
  <si>
    <t>Ekstazė (Climax)</t>
  </si>
  <si>
    <t>January 25 - 27</t>
  </si>
  <si>
    <t>Sausio 25 - 27 d.</t>
  </si>
  <si>
    <t>Ir visi jų vyrai</t>
  </si>
  <si>
    <t>Laisvo elgesio močiutė 2: Pagyvenę keršytojai (Бабушка легкого поведения 2. Престарелые Мстители)</t>
  </si>
  <si>
    <t>February 1 - 3</t>
  </si>
  <si>
    <t>February 1 - 3 Lithuanian top</t>
  </si>
  <si>
    <t>Vasario 1 - 3 d.</t>
  </si>
  <si>
    <t>Vasario 1 - 3 d. Lietuvos kino teatruose rodytų filmų topas</t>
  </si>
  <si>
    <t>Apgaulinga ramybė (Serenity)</t>
  </si>
  <si>
    <t>Taip gimė žvaigždė (Star ir Born)</t>
  </si>
  <si>
    <t>Per tave vienos bėdos (En liberte!)</t>
  </si>
  <si>
    <t>Trys didvyriai ir sosto paveldėtoja (Три богатыря и Наследница престола)</t>
  </si>
  <si>
    <t>Marija, Škotijos karalienė (Mary Queen of Scots)</t>
  </si>
  <si>
    <t>Dogman</t>
  </si>
  <si>
    <t>Total (26)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</si>
</sst>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sz val="10"/>
      <name val="Verdana"/>
      <family val="2"/>
      <charset val="204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</cellStyleXfs>
  <cellXfs count="7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 wrapText="1"/>
    </xf>
    <xf numFmtId="0" fontId="0" fillId="0" borderId="0" xfId="0" applyFont="1"/>
    <xf numFmtId="8" fontId="11" fillId="0" borderId="0" xfId="0" applyNumberFormat="1" applyFont="1"/>
    <xf numFmtId="0" fontId="14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3" fontId="0" fillId="0" borderId="0" xfId="0" applyNumberFormat="1"/>
    <xf numFmtId="3" fontId="13" fillId="0" borderId="7" xfId="23" applyNumberFormat="1" applyFont="1" applyBorder="1" applyAlignment="1">
      <alignment horizontal="center" vertical="center"/>
    </xf>
    <xf numFmtId="3" fontId="23" fillId="0" borderId="8" xfId="0" applyNumberFormat="1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10" fontId="24" fillId="2" borderId="8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</cellXfs>
  <cellStyles count="26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5" xfId="25" xr:uid="{00000000-0005-0000-0000-000005000000}"/>
    <cellStyle name="Normal" xfId="0" builtinId="0"/>
    <cellStyle name="Normal 10" xfId="18" xr:uid="{00000000-0005-0000-0000-000007000000}"/>
    <cellStyle name="Normal 11" xfId="19" xr:uid="{00000000-0005-0000-0000-000008000000}"/>
    <cellStyle name="Normal 12" xfId="21" xr:uid="{00000000-0005-0000-0000-000009000000}"/>
    <cellStyle name="Normal 2" xfId="1" xr:uid="{00000000-0005-0000-0000-00000A000000}"/>
    <cellStyle name="Normal 2 2" xfId="3" xr:uid="{00000000-0005-0000-0000-00000B000000}"/>
    <cellStyle name="Normal 2 3" xfId="13" xr:uid="{00000000-0005-0000-0000-00000C000000}"/>
    <cellStyle name="Normal 2 4" xfId="23" xr:uid="{00000000-0005-0000-0000-00000D000000}"/>
    <cellStyle name="Normal 3" xfId="2" xr:uid="{00000000-0005-0000-0000-00000E000000}"/>
    <cellStyle name="Normal 3 2" xfId="4" xr:uid="{00000000-0005-0000-0000-00000F000000}"/>
    <cellStyle name="Normal 3 3" xfId="22" xr:uid="{00000000-0005-0000-0000-000010000000}"/>
    <cellStyle name="Normal 4" xfId="5" xr:uid="{00000000-0005-0000-0000-000011000000}"/>
    <cellStyle name="Normal 5" xfId="6" xr:uid="{00000000-0005-0000-0000-000012000000}"/>
    <cellStyle name="Normal 6" xfId="7" xr:uid="{00000000-0005-0000-0000-000013000000}"/>
    <cellStyle name="Normal 7" xfId="8" xr:uid="{00000000-0005-0000-0000-000014000000}"/>
    <cellStyle name="Normal 7 2" xfId="10" xr:uid="{00000000-0005-0000-0000-000015000000}"/>
    <cellStyle name="Normal 8" xfId="11" xr:uid="{00000000-0005-0000-0000-000016000000}"/>
    <cellStyle name="Normal 9" xfId="12" xr:uid="{00000000-0005-0000-0000-000017000000}"/>
    <cellStyle name="Normal 9 2" xfId="17" xr:uid="{00000000-0005-0000-0000-000018000000}"/>
    <cellStyle name="Обычный_niko_all" xfId="1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9"/>
  <sheetViews>
    <sheetView tabSelected="1" zoomScale="60" zoomScaleNormal="60" workbookViewId="0">
      <selection activeCell="F42" sqref="F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28515625" style="1" customWidth="1"/>
    <col min="5" max="5" width="14" style="1" customWidth="1"/>
    <col min="6" max="6" width="15.285156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8" width="5.140625" style="1" bestFit="1" customWidth="1"/>
    <col min="19" max="19" width="8.5703125" style="1" customWidth="1"/>
    <col min="20" max="20" width="13.85546875" style="1" customWidth="1"/>
    <col min="21" max="21" width="10.85546875" style="1" bestFit="1" customWidth="1"/>
    <col min="22" max="22" width="12.85546875" style="1" bestFit="1" customWidth="1"/>
    <col min="23" max="23" width="13.7109375" style="1" bestFit="1" customWidth="1"/>
    <col min="24" max="24" width="10.85546875" style="1" bestFit="1" customWidth="1"/>
    <col min="25" max="25" width="13.7109375" style="1" customWidth="1"/>
    <col min="26" max="16384" width="8.85546875" style="1"/>
  </cols>
  <sheetData>
    <row r="1" spans="1:25" ht="19.5" customHeight="1">
      <c r="E1" s="2" t="s">
        <v>65</v>
      </c>
      <c r="F1" s="2"/>
      <c r="G1" s="2"/>
      <c r="H1" s="2"/>
      <c r="I1" s="2"/>
    </row>
    <row r="2" spans="1:25" ht="19.5" customHeight="1">
      <c r="E2" s="2" t="s">
        <v>67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66"/>
      <c r="B5" s="66"/>
      <c r="C5" s="63" t="s">
        <v>0</v>
      </c>
      <c r="D5" s="3"/>
      <c r="E5" s="3"/>
      <c r="F5" s="63" t="s">
        <v>3</v>
      </c>
      <c r="G5" s="3"/>
      <c r="H5" s="63" t="s">
        <v>5</v>
      </c>
      <c r="I5" s="63" t="s">
        <v>6</v>
      </c>
      <c r="J5" s="63" t="s">
        <v>7</v>
      </c>
      <c r="K5" s="63" t="s">
        <v>8</v>
      </c>
      <c r="L5" s="63" t="s">
        <v>10</v>
      </c>
      <c r="M5" s="63" t="s">
        <v>9</v>
      </c>
      <c r="N5" s="63" t="s">
        <v>11</v>
      </c>
      <c r="O5" s="63" t="s">
        <v>12</v>
      </c>
      <c r="R5" s="4"/>
    </row>
    <row r="6" spans="1:25">
      <c r="A6" s="67"/>
      <c r="B6" s="67"/>
      <c r="C6" s="64"/>
      <c r="D6" s="25" t="s">
        <v>64</v>
      </c>
      <c r="E6" s="25" t="s">
        <v>60</v>
      </c>
      <c r="F6" s="64"/>
      <c r="G6" s="25" t="s">
        <v>64</v>
      </c>
      <c r="H6" s="64"/>
      <c r="I6" s="64"/>
      <c r="J6" s="64"/>
      <c r="K6" s="64"/>
      <c r="L6" s="64"/>
      <c r="M6" s="64"/>
      <c r="N6" s="64"/>
      <c r="O6" s="64"/>
      <c r="R6" s="4"/>
    </row>
    <row r="7" spans="1:25">
      <c r="A7" s="67"/>
      <c r="B7" s="67"/>
      <c r="C7" s="64"/>
      <c r="D7" s="5" t="s">
        <v>1</v>
      </c>
      <c r="E7" s="5" t="s">
        <v>1</v>
      </c>
      <c r="F7" s="64"/>
      <c r="G7" s="5" t="s">
        <v>4</v>
      </c>
      <c r="H7" s="64"/>
      <c r="I7" s="64"/>
      <c r="J7" s="64"/>
      <c r="K7" s="64"/>
      <c r="L7" s="64"/>
      <c r="M7" s="64"/>
      <c r="N7" s="64"/>
      <c r="O7" s="64"/>
      <c r="R7" s="4"/>
    </row>
    <row r="8" spans="1:25" ht="18" customHeight="1" thickBot="1">
      <c r="A8" s="68"/>
      <c r="B8" s="68"/>
      <c r="C8" s="65"/>
      <c r="D8" s="6" t="s">
        <v>2</v>
      </c>
      <c r="E8" s="6" t="s">
        <v>2</v>
      </c>
      <c r="F8" s="65"/>
      <c r="G8" s="7"/>
      <c r="H8" s="65"/>
      <c r="I8" s="65"/>
      <c r="J8" s="65"/>
      <c r="K8" s="65"/>
      <c r="L8" s="65"/>
      <c r="M8" s="65"/>
      <c r="N8" s="65"/>
      <c r="O8" s="65"/>
      <c r="R8" s="9"/>
    </row>
    <row r="9" spans="1:25" ht="15" customHeight="1">
      <c r="A9" s="66"/>
      <c r="B9" s="66"/>
      <c r="C9" s="63" t="s">
        <v>13</v>
      </c>
      <c r="D9" s="45"/>
      <c r="E9" s="45"/>
      <c r="F9" s="63" t="s">
        <v>15</v>
      </c>
      <c r="G9" s="45"/>
      <c r="H9" s="10" t="s">
        <v>18</v>
      </c>
      <c r="I9" s="63" t="s">
        <v>28</v>
      </c>
      <c r="J9" s="3" t="s">
        <v>19</v>
      </c>
      <c r="K9" s="3" t="s">
        <v>20</v>
      </c>
      <c r="L9" s="11" t="s">
        <v>22</v>
      </c>
      <c r="M9" s="3" t="s">
        <v>23</v>
      </c>
      <c r="N9" s="3" t="s">
        <v>24</v>
      </c>
      <c r="O9" s="63" t="s">
        <v>26</v>
      </c>
      <c r="R9" s="9"/>
    </row>
    <row r="10" spans="1:25">
      <c r="A10" s="67"/>
      <c r="B10" s="67"/>
      <c r="C10" s="64"/>
      <c r="D10" s="56" t="s">
        <v>66</v>
      </c>
      <c r="E10" s="61" t="s">
        <v>61</v>
      </c>
      <c r="F10" s="64"/>
      <c r="G10" s="61" t="s">
        <v>66</v>
      </c>
      <c r="H10" s="25" t="s">
        <v>17</v>
      </c>
      <c r="I10" s="64"/>
      <c r="J10" s="25" t="s">
        <v>17</v>
      </c>
      <c r="K10" s="25" t="s">
        <v>21</v>
      </c>
      <c r="L10" s="13" t="s">
        <v>14</v>
      </c>
      <c r="M10" s="25" t="s">
        <v>16</v>
      </c>
      <c r="N10" s="25" t="s">
        <v>25</v>
      </c>
      <c r="O10" s="64"/>
      <c r="P10" s="24"/>
      <c r="Q10" s="24"/>
      <c r="R10" s="9"/>
      <c r="S10" s="24"/>
      <c r="T10" s="24"/>
      <c r="U10" s="24"/>
      <c r="V10" s="24"/>
      <c r="X10" s="24"/>
    </row>
    <row r="11" spans="1:25">
      <c r="A11" s="67"/>
      <c r="B11" s="67"/>
      <c r="C11" s="64"/>
      <c r="D11" s="46" t="s">
        <v>14</v>
      </c>
      <c r="E11" s="25" t="s">
        <v>14</v>
      </c>
      <c r="F11" s="64"/>
      <c r="G11" s="46" t="s">
        <v>16</v>
      </c>
      <c r="H11" s="7"/>
      <c r="I11" s="64"/>
      <c r="J11" s="7"/>
      <c r="K11" s="7"/>
      <c r="L11" s="13" t="s">
        <v>2</v>
      </c>
      <c r="M11" s="25" t="s">
        <v>17</v>
      </c>
      <c r="N11" s="7"/>
      <c r="O11" s="64"/>
      <c r="P11" s="24"/>
      <c r="Q11" s="24"/>
      <c r="R11" s="26"/>
      <c r="S11" s="24"/>
      <c r="T11" s="27"/>
      <c r="U11" s="8"/>
      <c r="V11" s="27"/>
      <c r="X11" s="8"/>
    </row>
    <row r="12" spans="1:25" ht="15.4" customHeight="1" thickBot="1">
      <c r="A12" s="67"/>
      <c r="B12" s="68"/>
      <c r="C12" s="65"/>
      <c r="D12" s="47" t="s">
        <v>2</v>
      </c>
      <c r="E12" s="6" t="s">
        <v>2</v>
      </c>
      <c r="F12" s="65"/>
      <c r="G12" s="47" t="s">
        <v>17</v>
      </c>
      <c r="H12" s="48"/>
      <c r="I12" s="65"/>
      <c r="J12" s="48"/>
      <c r="K12" s="48"/>
      <c r="L12" s="48"/>
      <c r="M12" s="48"/>
      <c r="N12" s="48"/>
      <c r="O12" s="65"/>
      <c r="P12" s="24"/>
      <c r="Q12" s="24"/>
      <c r="R12" s="26"/>
      <c r="S12" s="24"/>
      <c r="T12" s="27"/>
      <c r="U12" s="8"/>
      <c r="V12" s="27"/>
      <c r="X12" s="8"/>
    </row>
    <row r="13" spans="1:25" ht="25.35" customHeight="1">
      <c r="A13" s="15">
        <v>1</v>
      </c>
      <c r="B13" s="17">
        <v>1</v>
      </c>
      <c r="C13" s="51" t="s">
        <v>62</v>
      </c>
      <c r="D13" s="49">
        <v>91657.75</v>
      </c>
      <c r="E13" s="44">
        <v>94012.02</v>
      </c>
      <c r="F13" s="52">
        <f>(D13-E13)/E13</f>
        <v>-2.5042223324209009E-2</v>
      </c>
      <c r="G13" s="49">
        <v>14977</v>
      </c>
      <c r="H13" s="44">
        <v>157</v>
      </c>
      <c r="I13" s="44">
        <f>G13/H13</f>
        <v>95.394904458598731</v>
      </c>
      <c r="J13" s="44">
        <v>16</v>
      </c>
      <c r="K13" s="44">
        <v>2</v>
      </c>
      <c r="L13" s="49">
        <v>238155.18</v>
      </c>
      <c r="M13" s="49">
        <v>41098</v>
      </c>
      <c r="N13" s="42">
        <v>43490</v>
      </c>
      <c r="O13" s="16" t="s">
        <v>27</v>
      </c>
      <c r="P13" s="27"/>
      <c r="Q13" s="24"/>
      <c r="R13" s="43"/>
      <c r="S13" s="24"/>
      <c r="T13" s="27"/>
      <c r="U13" s="24"/>
      <c r="V13" s="27"/>
      <c r="W13" s="8"/>
      <c r="X13" s="8"/>
      <c r="Y13" s="27"/>
    </row>
    <row r="14" spans="1:25" s="24" customFormat="1" ht="25.35" customHeight="1">
      <c r="A14" s="17">
        <v>2</v>
      </c>
      <c r="B14" s="17">
        <v>2</v>
      </c>
      <c r="C14" s="51" t="s">
        <v>54</v>
      </c>
      <c r="D14" s="49">
        <v>26869.79</v>
      </c>
      <c r="E14" s="44">
        <v>33994.239999999998</v>
      </c>
      <c r="F14" s="52">
        <f>(D14-E14)/E14</f>
        <v>-0.20957815206340832</v>
      </c>
      <c r="G14" s="49">
        <v>5384</v>
      </c>
      <c r="H14" s="44">
        <v>91</v>
      </c>
      <c r="I14" s="44">
        <f>G14/H14</f>
        <v>59.164835164835168</v>
      </c>
      <c r="J14" s="44">
        <v>12</v>
      </c>
      <c r="K14" s="44">
        <v>2</v>
      </c>
      <c r="L14" s="49">
        <v>72501.320000000007</v>
      </c>
      <c r="M14" s="49">
        <v>15286</v>
      </c>
      <c r="N14" s="42">
        <v>43490</v>
      </c>
      <c r="O14" s="16" t="s">
        <v>40</v>
      </c>
      <c r="P14" s="27"/>
      <c r="R14" s="43"/>
      <c r="T14" s="27"/>
      <c r="U14" s="27"/>
      <c r="V14" s="27"/>
      <c r="W14" s="8"/>
      <c r="X14" s="8"/>
      <c r="Y14" s="27"/>
    </row>
    <row r="15" spans="1:25" s="24" customFormat="1" ht="25.35" customHeight="1">
      <c r="A15" s="17">
        <v>3</v>
      </c>
      <c r="B15" s="17">
        <v>5</v>
      </c>
      <c r="C15" s="51" t="s">
        <v>52</v>
      </c>
      <c r="D15" s="49">
        <v>24914.57</v>
      </c>
      <c r="E15" s="49">
        <v>22354.2</v>
      </c>
      <c r="F15" s="52">
        <f>(D15-E15)/E15</f>
        <v>0.11453641821223748</v>
      </c>
      <c r="G15" s="49">
        <v>3990</v>
      </c>
      <c r="H15" s="44">
        <v>58</v>
      </c>
      <c r="I15" s="44">
        <f>G15/H15</f>
        <v>68.793103448275858</v>
      </c>
      <c r="J15" s="44">
        <v>11</v>
      </c>
      <c r="K15" s="44">
        <v>4</v>
      </c>
      <c r="L15" s="49">
        <v>154892.29</v>
      </c>
      <c r="M15" s="49">
        <v>27709</v>
      </c>
      <c r="N15" s="42">
        <v>43476</v>
      </c>
      <c r="O15" s="16" t="s">
        <v>27</v>
      </c>
      <c r="P15" s="27"/>
      <c r="R15" s="43"/>
      <c r="T15" s="27"/>
      <c r="U15" s="27"/>
      <c r="V15" s="27"/>
      <c r="W15" s="8"/>
      <c r="X15" s="8"/>
      <c r="Y15" s="27"/>
    </row>
    <row r="16" spans="1:25" s="24" customFormat="1" ht="25.35" customHeight="1">
      <c r="A16" s="17">
        <v>4</v>
      </c>
      <c r="B16" s="17">
        <v>3</v>
      </c>
      <c r="C16" s="51" t="s">
        <v>47</v>
      </c>
      <c r="D16" s="49">
        <v>21986.83</v>
      </c>
      <c r="E16" s="49">
        <v>27014.27</v>
      </c>
      <c r="F16" s="52">
        <f>(D16-E16)/E16</f>
        <v>-0.18610312253486763</v>
      </c>
      <c r="G16" s="49">
        <v>4378</v>
      </c>
      <c r="H16" s="44">
        <v>93</v>
      </c>
      <c r="I16" s="44">
        <f>G16/H16</f>
        <v>47.075268817204304</v>
      </c>
      <c r="J16" s="44">
        <v>19</v>
      </c>
      <c r="K16" s="44">
        <v>4</v>
      </c>
      <c r="L16" s="49">
        <v>240206</v>
      </c>
      <c r="M16" s="49">
        <v>48305</v>
      </c>
      <c r="N16" s="42">
        <v>43476</v>
      </c>
      <c r="O16" s="16" t="s">
        <v>44</v>
      </c>
      <c r="P16" s="27"/>
      <c r="R16" s="43"/>
      <c r="T16" s="27"/>
      <c r="U16" s="27"/>
      <c r="V16" s="27"/>
      <c r="W16" s="8"/>
      <c r="X16" s="8"/>
      <c r="Y16" s="27"/>
    </row>
    <row r="17" spans="1:25" s="24" customFormat="1" ht="25.15" customHeight="1">
      <c r="A17" s="17">
        <v>5</v>
      </c>
      <c r="B17" s="17" t="s">
        <v>35</v>
      </c>
      <c r="C17" s="51" t="s">
        <v>68</v>
      </c>
      <c r="D17" s="49">
        <v>20628.21</v>
      </c>
      <c r="E17" s="44" t="s">
        <v>30</v>
      </c>
      <c r="F17" s="44" t="s">
        <v>30</v>
      </c>
      <c r="G17" s="49">
        <v>3460</v>
      </c>
      <c r="H17" s="44">
        <v>83</v>
      </c>
      <c r="I17" s="44">
        <f>G17/H17</f>
        <v>41.686746987951807</v>
      </c>
      <c r="J17" s="44">
        <v>14</v>
      </c>
      <c r="K17" s="44">
        <v>1</v>
      </c>
      <c r="L17" s="49">
        <v>22182.41</v>
      </c>
      <c r="M17" s="49">
        <v>3746</v>
      </c>
      <c r="N17" s="42">
        <v>43497</v>
      </c>
      <c r="O17" s="16" t="s">
        <v>27</v>
      </c>
      <c r="P17" s="27"/>
      <c r="R17" s="43"/>
      <c r="S17" s="54"/>
      <c r="T17" s="27"/>
      <c r="U17" s="27"/>
      <c r="V17" s="27"/>
      <c r="W17" s="8"/>
      <c r="X17" s="8"/>
      <c r="Y17" s="27"/>
    </row>
    <row r="18" spans="1:25" s="24" customFormat="1" ht="25.15" customHeight="1">
      <c r="A18" s="17">
        <v>6</v>
      </c>
      <c r="B18" s="17">
        <v>4</v>
      </c>
      <c r="C18" s="51" t="s">
        <v>34</v>
      </c>
      <c r="D18" s="49">
        <v>18526.919999999998</v>
      </c>
      <c r="E18" s="49">
        <v>23174.92</v>
      </c>
      <c r="F18" s="52">
        <f>(D18-E18)/E18</f>
        <v>-0.2005616416367349</v>
      </c>
      <c r="G18" s="49">
        <v>2948</v>
      </c>
      <c r="H18" s="50">
        <v>44</v>
      </c>
      <c r="I18" s="44">
        <f>G18/H18</f>
        <v>67</v>
      </c>
      <c r="J18" s="44">
        <v>8</v>
      </c>
      <c r="K18" s="44">
        <v>14</v>
      </c>
      <c r="L18" s="49">
        <v>1171738</v>
      </c>
      <c r="M18" s="49">
        <v>198914</v>
      </c>
      <c r="N18" s="42">
        <v>43406</v>
      </c>
      <c r="O18" s="16" t="s">
        <v>33</v>
      </c>
      <c r="P18" s="27"/>
      <c r="R18" s="43"/>
      <c r="T18" s="27"/>
      <c r="U18" s="27"/>
      <c r="V18" s="27"/>
      <c r="W18" s="8"/>
      <c r="X18" s="8"/>
      <c r="Y18" s="27"/>
    </row>
    <row r="19" spans="1:25" s="24" customFormat="1" ht="25.15" customHeight="1">
      <c r="A19" s="17">
        <v>7</v>
      </c>
      <c r="B19" s="17">
        <v>6</v>
      </c>
      <c r="C19" s="51" t="s">
        <v>63</v>
      </c>
      <c r="D19" s="49">
        <v>16982.04</v>
      </c>
      <c r="E19" s="44">
        <v>20863.310000000001</v>
      </c>
      <c r="F19" s="52">
        <f>(D19-E19)/E19</f>
        <v>-0.18603328043344994</v>
      </c>
      <c r="G19" s="49">
        <v>2694</v>
      </c>
      <c r="H19" s="44">
        <v>38</v>
      </c>
      <c r="I19" s="44">
        <f>G19/H19</f>
        <v>70.89473684210526</v>
      </c>
      <c r="J19" s="44">
        <v>5</v>
      </c>
      <c r="K19" s="44">
        <v>2</v>
      </c>
      <c r="L19" s="49">
        <v>45090.99</v>
      </c>
      <c r="M19" s="49">
        <v>7361</v>
      </c>
      <c r="N19" s="42">
        <v>43490</v>
      </c>
      <c r="O19" s="16" t="s">
        <v>27</v>
      </c>
      <c r="P19" s="27"/>
      <c r="R19" s="43"/>
      <c r="T19" s="27"/>
      <c r="U19" s="27"/>
      <c r="V19" s="27"/>
      <c r="W19" s="8"/>
      <c r="X19" s="8"/>
      <c r="Y19" s="27"/>
    </row>
    <row r="20" spans="1:25" s="24" customFormat="1" ht="25.15" customHeight="1">
      <c r="A20" s="17">
        <v>8</v>
      </c>
      <c r="B20" s="17" t="s">
        <v>35</v>
      </c>
      <c r="C20" s="51" t="s">
        <v>72</v>
      </c>
      <c r="D20" s="49">
        <v>12889</v>
      </c>
      <c r="E20" s="44" t="s">
        <v>30</v>
      </c>
      <c r="F20" s="44" t="s">
        <v>30</v>
      </c>
      <c r="G20" s="49">
        <v>2236</v>
      </c>
      <c r="H20" s="44">
        <v>83</v>
      </c>
      <c r="I20" s="44">
        <f>G20/H20</f>
        <v>26.939759036144579</v>
      </c>
      <c r="J20" s="44">
        <v>16</v>
      </c>
      <c r="K20" s="44">
        <v>1</v>
      </c>
      <c r="L20" s="49">
        <v>15023</v>
      </c>
      <c r="M20" s="49">
        <v>2515</v>
      </c>
      <c r="N20" s="42">
        <v>43497</v>
      </c>
      <c r="O20" s="16" t="s">
        <v>39</v>
      </c>
      <c r="P20" s="27"/>
      <c r="R20" s="43"/>
      <c r="T20" s="27"/>
      <c r="U20" s="27"/>
      <c r="V20" s="27"/>
      <c r="W20" s="8"/>
      <c r="X20" s="8"/>
      <c r="Y20" s="27"/>
    </row>
    <row r="21" spans="1:25" s="24" customFormat="1" ht="25.15" customHeight="1">
      <c r="A21" s="17">
        <v>9</v>
      </c>
      <c r="B21" s="17">
        <v>7</v>
      </c>
      <c r="C21" s="51" t="s">
        <v>55</v>
      </c>
      <c r="D21" s="49">
        <v>12338.21</v>
      </c>
      <c r="E21" s="44">
        <v>19976.12</v>
      </c>
      <c r="F21" s="52">
        <f>(D21-E21)/E21</f>
        <v>-0.38235202832181625</v>
      </c>
      <c r="G21" s="49">
        <v>1980</v>
      </c>
      <c r="H21" s="44">
        <v>40</v>
      </c>
      <c r="I21" s="44">
        <f>G21/H21</f>
        <v>49.5</v>
      </c>
      <c r="J21" s="44">
        <v>9</v>
      </c>
      <c r="K21" s="44">
        <v>3</v>
      </c>
      <c r="L21" s="49">
        <v>98194</v>
      </c>
      <c r="M21" s="49">
        <v>17327</v>
      </c>
      <c r="N21" s="42">
        <v>43483</v>
      </c>
      <c r="O21" s="53" t="s">
        <v>36</v>
      </c>
      <c r="P21" s="27"/>
      <c r="R21" s="43"/>
      <c r="T21" s="27"/>
      <c r="U21" s="27"/>
      <c r="V21" s="27"/>
      <c r="W21" s="8"/>
      <c r="X21" s="8"/>
      <c r="Y21" s="27"/>
    </row>
    <row r="22" spans="1:25" s="24" customFormat="1" ht="25.35" customHeight="1">
      <c r="A22" s="17">
        <v>10</v>
      </c>
      <c r="B22" s="17" t="s">
        <v>35</v>
      </c>
      <c r="C22" s="51" t="s">
        <v>71</v>
      </c>
      <c r="D22" s="49">
        <v>9831</v>
      </c>
      <c r="E22" s="44" t="s">
        <v>30</v>
      </c>
      <c r="F22" s="44" t="s">
        <v>30</v>
      </c>
      <c r="G22" s="49">
        <v>2064</v>
      </c>
      <c r="H22" s="44" t="s">
        <v>30</v>
      </c>
      <c r="I22" s="44" t="s">
        <v>30</v>
      </c>
      <c r="J22" s="44">
        <v>14</v>
      </c>
      <c r="K22" s="44">
        <v>1</v>
      </c>
      <c r="L22" s="49">
        <v>9831</v>
      </c>
      <c r="M22" s="49">
        <v>2064</v>
      </c>
      <c r="N22" s="42">
        <v>43497</v>
      </c>
      <c r="O22" s="16" t="s">
        <v>45</v>
      </c>
      <c r="P22" s="27"/>
      <c r="R22" s="43"/>
      <c r="T22" s="27"/>
      <c r="U22" s="27"/>
      <c r="V22" s="27"/>
      <c r="W22" s="8"/>
      <c r="X22" s="8"/>
      <c r="Y22" s="27"/>
    </row>
    <row r="23" spans="1:25" s="24" customFormat="1" ht="25.35" customHeight="1">
      <c r="A23" s="28"/>
      <c r="B23" s="28"/>
      <c r="C23" s="29" t="s">
        <v>29</v>
      </c>
      <c r="D23" s="30">
        <f>SUM(D13:D22)</f>
        <v>256624.32</v>
      </c>
      <c r="E23" s="30">
        <f t="shared" ref="E23:G23" si="0">SUM(E13:E22)</f>
        <v>241389.08000000002</v>
      </c>
      <c r="F23" s="62">
        <f t="shared" ref="F22:F23" si="1">(D23-E23)/E23</f>
        <v>6.3114868327929285E-2</v>
      </c>
      <c r="G23" s="30">
        <f t="shared" si="0"/>
        <v>44111</v>
      </c>
      <c r="H23" s="30"/>
      <c r="I23" s="32"/>
      <c r="J23" s="31"/>
      <c r="K23" s="33"/>
      <c r="L23" s="34"/>
      <c r="M23" s="38"/>
      <c r="N23" s="35"/>
      <c r="O23" s="39"/>
      <c r="P23" s="27"/>
      <c r="R23" s="26"/>
    </row>
    <row r="24" spans="1:25" s="24" customFormat="1" ht="13.9" customHeight="1">
      <c r="A24" s="19"/>
      <c r="B24" s="36"/>
      <c r="C24" s="20"/>
      <c r="D24" s="37"/>
      <c r="E24" s="37"/>
      <c r="F24" s="40"/>
      <c r="G24" s="37"/>
      <c r="H24" s="37"/>
      <c r="I24" s="37"/>
      <c r="J24" s="37"/>
      <c r="K24" s="37"/>
      <c r="L24" s="37"/>
      <c r="M24" s="37"/>
      <c r="N24" s="41"/>
      <c r="O24" s="18"/>
    </row>
    <row r="25" spans="1:25" s="24" customFormat="1" ht="25.35" customHeight="1">
      <c r="A25" s="17">
        <v>11</v>
      </c>
      <c r="B25" s="17">
        <v>8</v>
      </c>
      <c r="C25" s="51" t="s">
        <v>57</v>
      </c>
      <c r="D25" s="49">
        <v>7934</v>
      </c>
      <c r="E25" s="44">
        <v>12835</v>
      </c>
      <c r="F25" s="52">
        <f>(D25-E25)/E25</f>
        <v>-0.38184651343981302</v>
      </c>
      <c r="G25" s="49">
        <v>2171</v>
      </c>
      <c r="H25" s="44" t="s">
        <v>30</v>
      </c>
      <c r="I25" s="44" t="s">
        <v>30</v>
      </c>
      <c r="J25" s="44">
        <v>3</v>
      </c>
      <c r="K25" s="44">
        <v>3</v>
      </c>
      <c r="L25" s="49">
        <v>67339</v>
      </c>
      <c r="M25" s="49">
        <v>11816</v>
      </c>
      <c r="N25" s="42">
        <v>43483</v>
      </c>
      <c r="O25" s="16" t="s">
        <v>45</v>
      </c>
      <c r="P25" s="27"/>
      <c r="R25" s="43"/>
      <c r="T25" s="27"/>
      <c r="U25" s="27"/>
      <c r="V25" s="27"/>
      <c r="W25" s="8"/>
      <c r="X25" s="8"/>
      <c r="Y25" s="27"/>
    </row>
    <row r="26" spans="1:25" s="24" customFormat="1" ht="25.35" customHeight="1">
      <c r="A26" s="17">
        <v>12</v>
      </c>
      <c r="B26" s="17">
        <v>9</v>
      </c>
      <c r="C26" s="51" t="s">
        <v>56</v>
      </c>
      <c r="D26" s="49">
        <v>6591.51</v>
      </c>
      <c r="E26" s="44">
        <v>10187.6</v>
      </c>
      <c r="F26" s="52">
        <f>(D26-E26)/E26</f>
        <v>-0.35298696454513329</v>
      </c>
      <c r="G26" s="49">
        <v>1085</v>
      </c>
      <c r="H26" s="44">
        <v>26</v>
      </c>
      <c r="I26" s="44">
        <f>G26/H26</f>
        <v>41.730769230769234</v>
      </c>
      <c r="J26" s="44">
        <v>7</v>
      </c>
      <c r="K26" s="44">
        <v>3</v>
      </c>
      <c r="L26" s="49">
        <v>49024</v>
      </c>
      <c r="M26" s="49">
        <v>9281</v>
      </c>
      <c r="N26" s="42">
        <v>43483</v>
      </c>
      <c r="O26" s="16" t="s">
        <v>33</v>
      </c>
      <c r="P26" s="27"/>
      <c r="R26" s="43"/>
      <c r="S26" s="54"/>
      <c r="T26" s="27"/>
      <c r="U26" s="27"/>
      <c r="V26" s="27"/>
      <c r="W26" s="8"/>
      <c r="X26" s="8"/>
      <c r="Y26" s="27"/>
    </row>
    <row r="27" spans="1:25" s="24" customFormat="1" ht="25.35" customHeight="1">
      <c r="A27" s="17">
        <v>13</v>
      </c>
      <c r="B27" s="17">
        <v>12</v>
      </c>
      <c r="C27" s="51" t="s">
        <v>42</v>
      </c>
      <c r="D27" s="49">
        <v>5235.7</v>
      </c>
      <c r="E27" s="49">
        <v>7755.46</v>
      </c>
      <c r="F27" s="52">
        <f>(D27-E27)/E27</f>
        <v>-0.32490142428688951</v>
      </c>
      <c r="G27" s="49">
        <v>770</v>
      </c>
      <c r="H27" s="44">
        <v>13</v>
      </c>
      <c r="I27" s="44">
        <f>G27/H27</f>
        <v>59.230769230769234</v>
      </c>
      <c r="J27" s="44">
        <v>5</v>
      </c>
      <c r="K27" s="44">
        <v>7</v>
      </c>
      <c r="L27" s="49">
        <v>275060.07</v>
      </c>
      <c r="M27" s="49">
        <v>44313</v>
      </c>
      <c r="N27" s="42">
        <v>43455</v>
      </c>
      <c r="O27" s="16" t="s">
        <v>31</v>
      </c>
      <c r="P27" s="27"/>
      <c r="T27" s="8"/>
      <c r="U27" s="27"/>
      <c r="V27" s="8"/>
      <c r="W27" s="27"/>
      <c r="X27" s="8"/>
    </row>
    <row r="28" spans="1:25" s="24" customFormat="1" ht="25.35" customHeight="1">
      <c r="A28" s="17">
        <v>14</v>
      </c>
      <c r="B28" s="17" t="s">
        <v>35</v>
      </c>
      <c r="C28" s="51" t="s">
        <v>73</v>
      </c>
      <c r="D28" s="49">
        <v>5035.6000000000004</v>
      </c>
      <c r="E28" s="44" t="s">
        <v>30</v>
      </c>
      <c r="F28" s="44" t="s">
        <v>30</v>
      </c>
      <c r="G28" s="49">
        <v>943</v>
      </c>
      <c r="H28" s="44">
        <v>25</v>
      </c>
      <c r="I28" s="44">
        <f>G28/H28</f>
        <v>37.72</v>
      </c>
      <c r="J28" s="44">
        <v>8</v>
      </c>
      <c r="K28" s="44">
        <v>1</v>
      </c>
      <c r="L28" s="49">
        <v>5035.6000000000004</v>
      </c>
      <c r="M28" s="49">
        <v>943</v>
      </c>
      <c r="N28" s="42">
        <v>43497</v>
      </c>
      <c r="O28" s="16" t="s">
        <v>50</v>
      </c>
      <c r="P28"/>
      <c r="Q28"/>
      <c r="R28"/>
      <c r="S28"/>
      <c r="T28"/>
      <c r="U28" s="57"/>
      <c r="V28" s="57"/>
      <c r="W28" s="58"/>
      <c r="X28" s="58"/>
    </row>
    <row r="29" spans="1:25" s="24" customFormat="1" ht="25.35" customHeight="1">
      <c r="A29" s="17">
        <v>15</v>
      </c>
      <c r="B29" s="17">
        <v>11</v>
      </c>
      <c r="C29" s="51" t="s">
        <v>49</v>
      </c>
      <c r="D29" s="49">
        <v>4717.32</v>
      </c>
      <c r="E29" s="49">
        <v>8020.79</v>
      </c>
      <c r="F29" s="52">
        <f>(D29-E29)/E29</f>
        <v>-0.41186341993743764</v>
      </c>
      <c r="G29" s="49">
        <v>762</v>
      </c>
      <c r="H29" s="44">
        <v>14</v>
      </c>
      <c r="I29" s="44">
        <f>G29/H29</f>
        <v>54.428571428571431</v>
      </c>
      <c r="J29" s="44">
        <v>3</v>
      </c>
      <c r="K29" s="44">
        <v>5</v>
      </c>
      <c r="L29" s="49">
        <v>163050.64000000001</v>
      </c>
      <c r="M29" s="49">
        <v>27962</v>
      </c>
      <c r="N29" s="42">
        <v>43469</v>
      </c>
      <c r="O29" s="16" t="s">
        <v>40</v>
      </c>
      <c r="P29"/>
      <c r="Q29"/>
      <c r="R29"/>
      <c r="S29"/>
      <c r="T29" s="58"/>
      <c r="U29" s="57"/>
      <c r="V29" s="57"/>
      <c r="W29" s="58"/>
      <c r="X29" s="58"/>
    </row>
    <row r="30" spans="1:25" s="24" customFormat="1" ht="25.35" customHeight="1">
      <c r="A30" s="17">
        <v>16</v>
      </c>
      <c r="B30" s="17">
        <v>10</v>
      </c>
      <c r="C30" s="51" t="s">
        <v>32</v>
      </c>
      <c r="D30" s="49">
        <v>1835</v>
      </c>
      <c r="E30" s="49">
        <v>8778</v>
      </c>
      <c r="F30" s="52">
        <f>(D30-E30)/E30</f>
        <v>-0.79095465937571197</v>
      </c>
      <c r="G30" s="49">
        <v>367</v>
      </c>
      <c r="H30" s="50">
        <v>3</v>
      </c>
      <c r="I30" s="44">
        <f>G30/H30</f>
        <v>122.33333333333333</v>
      </c>
      <c r="J30" s="44">
        <v>1</v>
      </c>
      <c r="K30" s="44">
        <v>17</v>
      </c>
      <c r="L30" s="49">
        <v>1363992.91</v>
      </c>
      <c r="M30" s="49">
        <v>255396</v>
      </c>
      <c r="N30" s="42">
        <v>43385</v>
      </c>
      <c r="O30" s="16" t="s">
        <v>27</v>
      </c>
      <c r="P30"/>
      <c r="Q30"/>
      <c r="R30"/>
      <c r="S30"/>
      <c r="T30"/>
      <c r="U30" s="57"/>
      <c r="V30" s="57"/>
      <c r="W30" s="58"/>
      <c r="X30" s="58"/>
    </row>
    <row r="31" spans="1:25" s="24" customFormat="1" ht="25.35" customHeight="1">
      <c r="A31" s="17">
        <v>17</v>
      </c>
      <c r="B31" s="17">
        <v>19</v>
      </c>
      <c r="C31" s="51" t="s">
        <v>41</v>
      </c>
      <c r="D31" s="49">
        <v>1649.13</v>
      </c>
      <c r="E31" s="49">
        <v>1328.61</v>
      </c>
      <c r="F31" s="52">
        <f>(D31-E31)/E31</f>
        <v>0.24124460902748002</v>
      </c>
      <c r="G31" s="49">
        <v>320</v>
      </c>
      <c r="H31" s="44">
        <v>8</v>
      </c>
      <c r="I31" s="44">
        <f>G31/H31</f>
        <v>40</v>
      </c>
      <c r="J31" s="44">
        <v>3</v>
      </c>
      <c r="K31" s="44">
        <v>8</v>
      </c>
      <c r="L31" s="49">
        <v>108274.21</v>
      </c>
      <c r="M31" s="49">
        <v>21954</v>
      </c>
      <c r="N31" s="42">
        <v>43448</v>
      </c>
      <c r="O31" s="16" t="s">
        <v>40</v>
      </c>
      <c r="P31"/>
      <c r="Q31"/>
      <c r="R31"/>
      <c r="S31"/>
      <c r="T31"/>
      <c r="U31" s="57"/>
      <c r="V31" s="57"/>
      <c r="W31" s="58"/>
      <c r="X31" s="58"/>
    </row>
    <row r="32" spans="1:25" s="24" customFormat="1" ht="25.35" customHeight="1">
      <c r="A32" s="17">
        <v>18</v>
      </c>
      <c r="B32" s="17">
        <v>15</v>
      </c>
      <c r="C32" s="51" t="s">
        <v>51</v>
      </c>
      <c r="D32" s="49">
        <v>1479</v>
      </c>
      <c r="E32" s="49">
        <v>3974</v>
      </c>
      <c r="F32" s="52">
        <f>(D32-E32)/E32</f>
        <v>-0.62783090085556115</v>
      </c>
      <c r="G32" s="49">
        <v>239</v>
      </c>
      <c r="H32" s="44">
        <v>5</v>
      </c>
      <c r="I32" s="44">
        <f>G32/H32</f>
        <v>47.8</v>
      </c>
      <c r="J32" s="44">
        <v>2</v>
      </c>
      <c r="K32" s="44">
        <v>5</v>
      </c>
      <c r="L32" s="49">
        <v>73271</v>
      </c>
      <c r="M32" s="49">
        <v>12830</v>
      </c>
      <c r="N32" s="42">
        <v>43469</v>
      </c>
      <c r="O32" s="16" t="s">
        <v>50</v>
      </c>
      <c r="P32"/>
      <c r="Q32"/>
      <c r="R32"/>
      <c r="S32"/>
      <c r="T32"/>
      <c r="U32" s="57"/>
      <c r="V32" s="57"/>
      <c r="W32" s="58"/>
      <c r="X32" s="58"/>
    </row>
    <row r="33" spans="1:25" s="24" customFormat="1" ht="25.35" customHeight="1">
      <c r="A33" s="17">
        <v>19</v>
      </c>
      <c r="B33" s="17">
        <v>14</v>
      </c>
      <c r="C33" s="51" t="s">
        <v>53</v>
      </c>
      <c r="D33" s="49">
        <v>778.82</v>
      </c>
      <c r="E33" s="44">
        <v>4192.4399999999996</v>
      </c>
      <c r="F33" s="52">
        <f>(D33-E33)/E33</f>
        <v>-0.81423228477926934</v>
      </c>
      <c r="G33" s="49">
        <v>137</v>
      </c>
      <c r="H33" s="44">
        <v>3</v>
      </c>
      <c r="I33" s="44">
        <f>G33/H33</f>
        <v>45.666666666666664</v>
      </c>
      <c r="J33" s="44">
        <v>1</v>
      </c>
      <c r="K33" s="44">
        <v>3</v>
      </c>
      <c r="L33" s="49">
        <v>30617.919999999998</v>
      </c>
      <c r="M33" s="49">
        <v>5861</v>
      </c>
      <c r="N33" s="42">
        <v>43483</v>
      </c>
      <c r="O33" s="16" t="s">
        <v>27</v>
      </c>
      <c r="P33"/>
      <c r="Q33"/>
      <c r="R33"/>
      <c r="S33"/>
      <c r="T33"/>
      <c r="U33" s="57"/>
      <c r="V33" s="57"/>
      <c r="W33" s="58"/>
      <c r="X33" s="58"/>
      <c r="Y33" s="27"/>
    </row>
    <row r="34" spans="1:25" s="24" customFormat="1" ht="25.35" customHeight="1">
      <c r="A34" s="17">
        <v>20</v>
      </c>
      <c r="B34" s="17">
        <v>21</v>
      </c>
      <c r="C34" s="51" t="s">
        <v>59</v>
      </c>
      <c r="D34" s="49">
        <v>658</v>
      </c>
      <c r="E34" s="44">
        <v>925</v>
      </c>
      <c r="F34" s="52">
        <f>(D34-E34)/E34</f>
        <v>-0.28864864864864864</v>
      </c>
      <c r="G34" s="49">
        <v>130</v>
      </c>
      <c r="H34" s="44">
        <v>3</v>
      </c>
      <c r="I34" s="44">
        <f>G34/H34</f>
        <v>43.333333333333336</v>
      </c>
      <c r="J34" s="44">
        <v>2</v>
      </c>
      <c r="K34" s="44">
        <v>3</v>
      </c>
      <c r="L34" s="49">
        <v>11038</v>
      </c>
      <c r="M34" s="49">
        <v>2297</v>
      </c>
      <c r="N34" s="42">
        <v>43483</v>
      </c>
      <c r="O34" s="16" t="s">
        <v>58</v>
      </c>
      <c r="P34"/>
      <c r="Q34"/>
      <c r="R34"/>
      <c r="S34"/>
      <c r="T34"/>
      <c r="U34" s="57"/>
      <c r="V34" s="57"/>
      <c r="W34" s="58"/>
      <c r="X34" s="58"/>
      <c r="Y34" s="27"/>
    </row>
    <row r="35" spans="1:25" s="24" customFormat="1" ht="25.35" customHeight="1">
      <c r="A35" s="28"/>
      <c r="B35" s="28"/>
      <c r="C35" s="29" t="s">
        <v>48</v>
      </c>
      <c r="D35" s="30">
        <f>SUM(D23:D34)</f>
        <v>292538.40000000002</v>
      </c>
      <c r="E35" s="30">
        <f t="shared" ref="E35:G35" si="2">SUM(E23:E34)</f>
        <v>299385.98</v>
      </c>
      <c r="F35" s="62">
        <f>(D35-E35)/E35</f>
        <v>-2.2872079714621102E-2</v>
      </c>
      <c r="G35" s="30">
        <f t="shared" si="2"/>
        <v>51035</v>
      </c>
      <c r="H35" s="30"/>
      <c r="I35" s="32"/>
      <c r="J35" s="31"/>
      <c r="K35" s="33"/>
      <c r="L35" s="34"/>
      <c r="M35" s="38"/>
      <c r="N35" s="35"/>
      <c r="O35" s="39"/>
      <c r="P35" s="27"/>
      <c r="R35" s="26"/>
    </row>
    <row r="36" spans="1:25" s="24" customFormat="1" ht="13.9" customHeight="1">
      <c r="A36" s="19"/>
      <c r="B36" s="36"/>
      <c r="C36" s="20"/>
      <c r="D36" s="37"/>
      <c r="E36" s="37"/>
      <c r="F36" s="40"/>
      <c r="G36" s="37"/>
      <c r="H36" s="37"/>
      <c r="I36" s="37"/>
      <c r="J36" s="37"/>
      <c r="K36" s="37"/>
      <c r="L36" s="37"/>
      <c r="M36" s="37"/>
      <c r="N36" s="41"/>
      <c r="O36" s="18"/>
    </row>
    <row r="37" spans="1:25" s="24" customFormat="1" ht="25.15" customHeight="1">
      <c r="A37" s="17">
        <v>21</v>
      </c>
      <c r="B37" s="17">
        <v>23</v>
      </c>
      <c r="C37" s="51" t="s">
        <v>43</v>
      </c>
      <c r="D37" s="49">
        <v>608.98</v>
      </c>
      <c r="E37" s="49">
        <v>863.65</v>
      </c>
      <c r="F37" s="52">
        <f>(D37-E37)/E37</f>
        <v>-0.29487639668847332</v>
      </c>
      <c r="G37" s="49">
        <v>131</v>
      </c>
      <c r="H37" s="44">
        <v>5</v>
      </c>
      <c r="I37" s="44">
        <f>G37/H37</f>
        <v>26.2</v>
      </c>
      <c r="J37" s="44">
        <v>2</v>
      </c>
      <c r="K37" s="44">
        <v>7</v>
      </c>
      <c r="L37" s="49">
        <v>63365.68</v>
      </c>
      <c r="M37" s="49">
        <v>15085</v>
      </c>
      <c r="N37" s="42">
        <v>43455</v>
      </c>
      <c r="O37" s="16" t="s">
        <v>27</v>
      </c>
      <c r="P37"/>
      <c r="Q37"/>
      <c r="R37"/>
      <c r="S37"/>
      <c r="T37"/>
      <c r="U37" s="57"/>
      <c r="V37" s="57"/>
      <c r="W37" s="58"/>
      <c r="X37" s="58"/>
      <c r="Y37" s="8"/>
    </row>
    <row r="38" spans="1:25" s="24" customFormat="1" ht="25.35" customHeight="1">
      <c r="A38" s="17">
        <v>22</v>
      </c>
      <c r="B38" s="17">
        <v>18</v>
      </c>
      <c r="C38" s="51" t="s">
        <v>38</v>
      </c>
      <c r="D38" s="60">
        <v>548</v>
      </c>
      <c r="E38" s="49">
        <v>2230</v>
      </c>
      <c r="F38" s="52">
        <f>(D38-E38)/E38</f>
        <v>-0.7542600896860987</v>
      </c>
      <c r="G38" s="49">
        <v>118</v>
      </c>
      <c r="H38" s="44">
        <v>8</v>
      </c>
      <c r="I38" s="44">
        <f>G38/H38</f>
        <v>14.75</v>
      </c>
      <c r="J38" s="44">
        <v>3</v>
      </c>
      <c r="K38" s="44">
        <v>10</v>
      </c>
      <c r="L38" s="49">
        <v>735787</v>
      </c>
      <c r="M38" s="49">
        <v>149299</v>
      </c>
      <c r="N38" s="42">
        <v>43434</v>
      </c>
      <c r="O38" s="16" t="s">
        <v>39</v>
      </c>
      <c r="P38" s="27"/>
      <c r="R38" s="43"/>
      <c r="T38" s="27"/>
      <c r="U38" s="27"/>
      <c r="V38" s="27"/>
      <c r="W38" s="8"/>
      <c r="X38" s="8"/>
      <c r="Y38" s="27"/>
    </row>
    <row r="39" spans="1:25" s="24" customFormat="1" ht="25.35" customHeight="1">
      <c r="A39" s="17">
        <v>23</v>
      </c>
      <c r="B39" s="69">
        <v>27</v>
      </c>
      <c r="C39" s="51" t="s">
        <v>46</v>
      </c>
      <c r="D39" s="49">
        <v>196</v>
      </c>
      <c r="E39" s="49">
        <v>288</v>
      </c>
      <c r="F39" s="52">
        <f>(D39-E39)/E39</f>
        <v>-0.31944444444444442</v>
      </c>
      <c r="G39" s="49">
        <v>40</v>
      </c>
      <c r="H39" s="44" t="s">
        <v>30</v>
      </c>
      <c r="I39" s="44" t="s">
        <v>30</v>
      </c>
      <c r="J39" s="44">
        <v>2</v>
      </c>
      <c r="K39" s="44">
        <v>10</v>
      </c>
      <c r="L39" s="49">
        <v>28783</v>
      </c>
      <c r="M39" s="49">
        <v>5724</v>
      </c>
      <c r="N39" s="42">
        <v>43434</v>
      </c>
      <c r="O39" s="16" t="s">
        <v>45</v>
      </c>
      <c r="P39" s="27"/>
      <c r="R39" s="43"/>
      <c r="T39" s="27"/>
      <c r="U39" s="27"/>
      <c r="V39" s="27"/>
      <c r="W39" s="8"/>
      <c r="X39" s="8"/>
      <c r="Y39" s="27"/>
    </row>
    <row r="40" spans="1:25" s="24" customFormat="1" ht="25.35" customHeight="1">
      <c r="A40" s="17">
        <v>24</v>
      </c>
      <c r="B40" s="49" t="s">
        <v>30</v>
      </c>
      <c r="C40" s="51" t="s">
        <v>69</v>
      </c>
      <c r="D40" s="49">
        <v>114.3</v>
      </c>
      <c r="E40" s="49" t="s">
        <v>30</v>
      </c>
      <c r="F40" s="52" t="s">
        <v>30</v>
      </c>
      <c r="G40" s="49">
        <v>21</v>
      </c>
      <c r="H40" s="44">
        <v>1</v>
      </c>
      <c r="I40" s="44">
        <f>G40/H40</f>
        <v>21</v>
      </c>
      <c r="J40" s="44">
        <v>1</v>
      </c>
      <c r="K40" s="49" t="s">
        <v>30</v>
      </c>
      <c r="L40" s="49">
        <v>554736.31000000006</v>
      </c>
      <c r="M40" s="49">
        <v>96277</v>
      </c>
      <c r="N40" s="42">
        <v>43378</v>
      </c>
      <c r="O40" s="16" t="s">
        <v>31</v>
      </c>
      <c r="P40" s="27"/>
      <c r="R40" s="43"/>
      <c r="T40" s="27"/>
      <c r="U40" s="27"/>
      <c r="V40" s="27"/>
      <c r="W40" s="8"/>
      <c r="X40" s="8"/>
      <c r="Y40" s="27"/>
    </row>
    <row r="41" spans="1:25" s="24" customFormat="1" ht="25.35" customHeight="1">
      <c r="A41" s="17">
        <v>25</v>
      </c>
      <c r="B41" s="17">
        <v>29</v>
      </c>
      <c r="C41" s="51" t="s">
        <v>37</v>
      </c>
      <c r="D41" s="49">
        <v>86.3</v>
      </c>
      <c r="E41" s="49">
        <v>130</v>
      </c>
      <c r="F41" s="52">
        <f>(D41-E41)/E41</f>
        <v>-0.33615384615384619</v>
      </c>
      <c r="G41" s="49">
        <v>26</v>
      </c>
      <c r="H41" s="44">
        <v>2</v>
      </c>
      <c r="I41" s="44">
        <f>G41/H41</f>
        <v>13</v>
      </c>
      <c r="J41" s="44">
        <v>1</v>
      </c>
      <c r="K41" s="44">
        <v>11</v>
      </c>
      <c r="L41" s="49">
        <v>77848</v>
      </c>
      <c r="M41" s="49">
        <v>17899</v>
      </c>
      <c r="N41" s="42">
        <v>43427</v>
      </c>
      <c r="O41" s="53" t="s">
        <v>36</v>
      </c>
      <c r="P41" s="27"/>
      <c r="R41" s="43"/>
      <c r="T41" s="27"/>
      <c r="U41" s="55"/>
      <c r="V41" s="27"/>
      <c r="W41" s="8"/>
      <c r="X41" s="8"/>
      <c r="Y41" s="27"/>
    </row>
    <row r="42" spans="1:25" s="24" customFormat="1" ht="25.35" customHeight="1">
      <c r="A42" s="17">
        <v>26</v>
      </c>
      <c r="B42" s="59" t="s">
        <v>30</v>
      </c>
      <c r="C42" s="51" t="s">
        <v>70</v>
      </c>
      <c r="D42" s="49">
        <v>38</v>
      </c>
      <c r="E42" s="49" t="s">
        <v>30</v>
      </c>
      <c r="F42" s="49" t="s">
        <v>30</v>
      </c>
      <c r="G42" s="49">
        <v>8</v>
      </c>
      <c r="H42" s="44">
        <v>1</v>
      </c>
      <c r="I42" s="44">
        <f>G42/H42</f>
        <v>8</v>
      </c>
      <c r="J42" s="44">
        <v>1</v>
      </c>
      <c r="K42" s="49" t="s">
        <v>30</v>
      </c>
      <c r="L42" s="49">
        <v>6320</v>
      </c>
      <c r="M42" s="49">
        <v>1244</v>
      </c>
      <c r="N42" s="42">
        <v>43448</v>
      </c>
      <c r="O42" s="16" t="s">
        <v>45</v>
      </c>
      <c r="P42" s="27"/>
      <c r="R42" s="43"/>
      <c r="S42" s="54"/>
      <c r="T42" s="27"/>
      <c r="U42" s="27"/>
      <c r="V42" s="27"/>
      <c r="W42" s="8"/>
      <c r="X42" s="8"/>
      <c r="Y42" s="27"/>
    </row>
    <row r="43" spans="1:25" s="24" customFormat="1" ht="25.35" customHeight="1">
      <c r="A43" s="28"/>
      <c r="B43" s="28"/>
      <c r="C43" s="29" t="s">
        <v>74</v>
      </c>
      <c r="D43" s="30">
        <f>SUM(D35:D42)</f>
        <v>294129.98</v>
      </c>
      <c r="E43" s="30">
        <f t="shared" ref="E43:G43" si="3">SUM(E35:E42)</f>
        <v>302897.63</v>
      </c>
      <c r="F43" s="62">
        <f t="shared" ref="F42:F43" si="4">(D43-E43)/E43</f>
        <v>-2.8945918130822031E-2</v>
      </c>
      <c r="G43" s="30">
        <f t="shared" si="3"/>
        <v>51379</v>
      </c>
      <c r="H43" s="30"/>
      <c r="I43" s="32"/>
      <c r="J43" s="31"/>
      <c r="K43" s="33"/>
      <c r="L43" s="34"/>
      <c r="M43" s="38"/>
      <c r="N43" s="35"/>
      <c r="O43" s="39"/>
      <c r="P43" s="23"/>
      <c r="Q43" s="21"/>
      <c r="R43" s="22"/>
      <c r="S43" s="21"/>
      <c r="T43" s="21"/>
      <c r="U43" s="21"/>
      <c r="V43" s="21"/>
      <c r="X43" s="21"/>
      <c r="Y43" s="21"/>
    </row>
    <row r="44" spans="1:25" ht="23.25" customHeight="1"/>
    <row r="47" spans="1:25" s="24" customFormat="1"/>
    <row r="48" spans="1:25" s="24" customFormat="1"/>
    <row r="68" spans="16:18">
      <c r="P68" s="14"/>
      <c r="R68" s="12"/>
    </row>
    <row r="69" spans="16:18" ht="12" customHeight="1"/>
  </sheetData>
  <sortState xmlns:xlrd2="http://schemas.microsoft.com/office/spreadsheetml/2017/richdata2" ref="B13:O42">
    <sortCondition descending="1" ref="D13:D42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2019-02-04T14:33:54Z</dcterms:modified>
</cp:coreProperties>
</file>