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Spalis\"/>
    </mc:Choice>
  </mc:AlternateContent>
  <xr:revisionPtr revIDLastSave="0" documentId="13_ncr:1_{56CF4189-4739-4676-8978-53CF019F4D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D44" i="1"/>
  <c r="F44" i="1" s="1"/>
  <c r="G35" i="1"/>
  <c r="D35" i="1"/>
  <c r="F35" i="1" s="1"/>
  <c r="E23" i="1"/>
  <c r="E35" i="1" s="1"/>
  <c r="E44" i="1" s="1"/>
  <c r="G23" i="1"/>
  <c r="D23" i="1"/>
  <c r="F23" i="1" l="1"/>
  <c r="I27" i="1"/>
  <c r="F17" i="1"/>
  <c r="F21" i="1"/>
  <c r="F25" i="1"/>
  <c r="F22" i="1"/>
  <c r="F19" i="1"/>
  <c r="F20" i="1"/>
  <c r="F31" i="1"/>
  <c r="F26" i="1"/>
  <c r="F33" i="1"/>
  <c r="F30" i="1"/>
  <c r="F28" i="1"/>
  <c r="F38" i="1"/>
  <c r="F32" i="1"/>
  <c r="F39" i="1"/>
  <c r="F42" i="1"/>
  <c r="F40" i="1"/>
  <c r="F43" i="1"/>
  <c r="F41" i="1"/>
  <c r="F37" i="1"/>
  <c r="F16" i="1"/>
  <c r="I34" i="1" l="1"/>
  <c r="I29" i="1"/>
  <c r="I33" i="1" l="1"/>
  <c r="I21" i="1"/>
  <c r="I17" i="1"/>
  <c r="I16" i="1"/>
  <c r="F14" i="1" l="1"/>
  <c r="F15" i="1"/>
  <c r="I42" i="1" l="1"/>
  <c r="I15" i="1"/>
  <c r="I14" i="1"/>
  <c r="I30" i="1" l="1"/>
  <c r="I38" i="1" l="1"/>
  <c r="I25" i="1"/>
  <c r="I22" i="1"/>
  <c r="I19" i="1" l="1"/>
  <c r="I41" i="1" l="1"/>
  <c r="I37" i="1"/>
  <c r="I40" i="1" l="1"/>
  <c r="I20" i="1" l="1"/>
  <c r="I32" i="1" l="1"/>
  <c r="I39" i="1" l="1"/>
</calcChain>
</file>

<file path=xl/sharedStrings.xml><?xml version="1.0" encoding="utf-8"?>
<sst xmlns="http://schemas.openxmlformats.org/spreadsheetml/2006/main" count="133" uniqueCount="79">
  <si>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</si>
  <si>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</si>
  <si>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</si>
  <si>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</si>
  <si>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</si>
  <si>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</si>
  <si>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</si>
  <si>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</si>
  <si>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</si>
  <si>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</si>
  <si>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</si>
  <si>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</si>
  <si>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</si>
  <si>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</si>
  <si>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</si>
  <si>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</si>
  <si>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</si>
  <si>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</si>
  <si>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</si>
  <si>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</si>
  <si>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</si>
  <si>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</si>
  <si>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</si>
  <si>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</si>
  <si>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</si>
  <si>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</si>
  <si>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</si>
  <si>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</si>
  <si>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</si>
  <si>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</si>
  <si>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</si>
  <si>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</si>
  <si>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</si>
  <si>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</si>
  <si>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Theatrical Film Distribution /
WDSMP</t>
  </si>
  <si>
    <t>Garsų pasaulio įrašai</t>
  </si>
  <si>
    <t>Theatrical Film Distribution  / 20th Century Fox</t>
  </si>
  <si>
    <t>ACME Film / SONY</t>
  </si>
  <si>
    <t>Liūtas karalius (The Lion King)</t>
  </si>
  <si>
    <t>Preview</t>
  </si>
  <si>
    <t>NCG Distribution/Universal Pictures International</t>
  </si>
  <si>
    <t>Vieną kartą Holivude (Once Upon a Time in Hollywood)</t>
  </si>
  <si>
    <t>VLG Film</t>
  </si>
  <si>
    <t>Piktieji paukščiai. Filmas 2 (Angry Birds 2)</t>
  </si>
  <si>
    <t>Kino pasaka</t>
  </si>
  <si>
    <t>(Ne) Tikros prancūziškos vestuvės 2 (Qu'est-ce qu'on a fait au Bon Dieu? 2)</t>
  </si>
  <si>
    <t>Gimtinė (Motherland)</t>
  </si>
  <si>
    <t>Šuns tikslas 2 (Molly and Max (A Dog's Journey))</t>
  </si>
  <si>
    <t>Medaus šalis (Honeyland)</t>
  </si>
  <si>
    <t>Aferistės (Hustlers)</t>
  </si>
  <si>
    <t>Ad Astra</t>
  </si>
  <si>
    <t>Nematoma</t>
  </si>
  <si>
    <t>Raudonbatė ir 7 Nykštukai (Red Shoes and the Seven Dwarfs)</t>
  </si>
  <si>
    <t>Sniego vaikis (Abominable)</t>
  </si>
  <si>
    <t>Juodojo drakono pėdsakais (Mystery of Iron Mask)</t>
  </si>
  <si>
    <t>Džokeris (Joker)</t>
  </si>
  <si>
    <t>Kita tylos pusė</t>
  </si>
  <si>
    <t>Bėglys (Герой)</t>
  </si>
  <si>
    <t>Vieša paslaptis (Official Secrets)</t>
  </si>
  <si>
    <t>P</t>
  </si>
  <si>
    <t>Mažulė Džeksi (Lexi (Jexi))</t>
  </si>
  <si>
    <t>Dvynys (Gemini Man)</t>
  </si>
  <si>
    <t>NCG Distribution/Paramount Pictures</t>
  </si>
  <si>
    <t>Po vestuvių (After the wedding)</t>
  </si>
  <si>
    <t>October 11 - 17</t>
  </si>
  <si>
    <t>Spalio 11 - 17 d.</t>
  </si>
  <si>
    <t>Šuniškas pokštas (Trouble)</t>
  </si>
  <si>
    <t>Šokis svajonės ritmu 2 (High Strung Free Dance)</t>
  </si>
  <si>
    <t>Pats sau milijonierius</t>
  </si>
  <si>
    <t>Stambus planas</t>
  </si>
  <si>
    <t>October 18 - 24</t>
  </si>
  <si>
    <t>Spalio 18 - 24 d.</t>
  </si>
  <si>
    <t>October 18 - 24 Lithuanian top</t>
  </si>
  <si>
    <t>Spalio 18 - 24 d. Lietuvos kino teatruose rodytų filmų topas</t>
  </si>
  <si>
    <t>Jie (Haunt)</t>
  </si>
  <si>
    <t>Playmobil Filmas (Playmobil)</t>
  </si>
  <si>
    <t>Neapolio Piranijos (La paranza dei bambini)</t>
  </si>
  <si>
    <t>Piktadarės istorija 2 (Maleficent: Mistress of Evil)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</si>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</sst>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62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6" fontId="11" fillId="0" borderId="0" xfId="0" applyNumberFormat="1" applyFont="1"/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27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3"/>
  <sheetViews>
    <sheetView tabSelected="1" zoomScale="60" zoomScaleNormal="60" workbookViewId="0">
      <selection activeCell="A49" sqref="A49:XFD50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8.85546875" style="1" bestFit="1" customWidth="1"/>
    <col min="21" max="21" width="12.7109375" style="1" bestFit="1" customWidth="1"/>
    <col min="22" max="22" width="13.7109375" style="1" bestFit="1" customWidth="1"/>
    <col min="23" max="23" width="12" style="1" bestFit="1" customWidth="1"/>
    <col min="24" max="25" width="13.7109375" style="1" bestFit="1" customWidth="1"/>
    <col min="26" max="26" width="8.85546875" style="1"/>
    <col min="27" max="27" width="13.7109375" style="1" bestFit="1" customWidth="1"/>
    <col min="28" max="16384" width="8.85546875" style="1"/>
  </cols>
  <sheetData>
    <row r="1" spans="1:26" ht="19.5" customHeight="1">
      <c r="E1" s="2" t="s">
        <v>72</v>
      </c>
      <c r="F1" s="2"/>
      <c r="G1" s="2"/>
      <c r="H1" s="2"/>
      <c r="I1" s="2"/>
    </row>
    <row r="2" spans="1:26" ht="19.5" customHeight="1">
      <c r="E2" s="2" t="s">
        <v>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9"/>
      <c r="B5" s="59"/>
      <c r="C5" s="56" t="s">
        <v>0</v>
      </c>
      <c r="D5" s="3"/>
      <c r="E5" s="3"/>
      <c r="F5" s="56" t="s">
        <v>3</v>
      </c>
      <c r="G5" s="3"/>
      <c r="H5" s="56" t="s">
        <v>5</v>
      </c>
      <c r="I5" s="56" t="s">
        <v>6</v>
      </c>
      <c r="J5" s="56" t="s">
        <v>7</v>
      </c>
      <c r="K5" s="56" t="s">
        <v>8</v>
      </c>
      <c r="L5" s="56" t="s">
        <v>10</v>
      </c>
      <c r="M5" s="56" t="s">
        <v>9</v>
      </c>
      <c r="N5" s="56" t="s">
        <v>11</v>
      </c>
      <c r="O5" s="56" t="s">
        <v>12</v>
      </c>
    </row>
    <row r="6" spans="1:26">
      <c r="A6" s="60"/>
      <c r="B6" s="60"/>
      <c r="C6" s="57"/>
      <c r="D6" s="4" t="s">
        <v>70</v>
      </c>
      <c r="E6" s="4" t="s">
        <v>64</v>
      </c>
      <c r="F6" s="57"/>
      <c r="G6" s="4" t="s">
        <v>70</v>
      </c>
      <c r="H6" s="57"/>
      <c r="I6" s="57"/>
      <c r="J6" s="57"/>
      <c r="K6" s="57"/>
      <c r="L6" s="57"/>
      <c r="M6" s="57"/>
      <c r="N6" s="57"/>
      <c r="O6" s="57"/>
    </row>
    <row r="7" spans="1:26">
      <c r="A7" s="60"/>
      <c r="B7" s="60"/>
      <c r="C7" s="57"/>
      <c r="D7" s="4" t="s">
        <v>1</v>
      </c>
      <c r="E7" s="4" t="s">
        <v>1</v>
      </c>
      <c r="F7" s="57"/>
      <c r="G7" s="4" t="s">
        <v>4</v>
      </c>
      <c r="H7" s="57"/>
      <c r="I7" s="57"/>
      <c r="J7" s="57"/>
      <c r="K7" s="57"/>
      <c r="L7" s="57"/>
      <c r="M7" s="57"/>
      <c r="N7" s="57"/>
      <c r="O7" s="57"/>
    </row>
    <row r="8" spans="1:26" ht="18" customHeight="1" thickBot="1">
      <c r="A8" s="61"/>
      <c r="B8" s="61"/>
      <c r="C8" s="58"/>
      <c r="D8" s="5" t="s">
        <v>2</v>
      </c>
      <c r="E8" s="5" t="s">
        <v>2</v>
      </c>
      <c r="F8" s="58"/>
      <c r="G8" s="6"/>
      <c r="H8" s="58"/>
      <c r="I8" s="58"/>
      <c r="J8" s="58"/>
      <c r="K8" s="58"/>
      <c r="L8" s="58"/>
      <c r="M8" s="58"/>
      <c r="N8" s="58"/>
      <c r="O8" s="58"/>
    </row>
    <row r="9" spans="1:26" ht="15" customHeight="1">
      <c r="A9" s="59"/>
      <c r="B9" s="59"/>
      <c r="C9" s="56" t="s">
        <v>13</v>
      </c>
      <c r="D9" s="3"/>
      <c r="E9" s="34"/>
      <c r="F9" s="56" t="s">
        <v>15</v>
      </c>
      <c r="G9" s="33"/>
      <c r="H9" s="7" t="s">
        <v>18</v>
      </c>
      <c r="I9" s="56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56" t="s">
        <v>26</v>
      </c>
    </row>
    <row r="10" spans="1:26">
      <c r="A10" s="60"/>
      <c r="B10" s="60"/>
      <c r="C10" s="57"/>
      <c r="D10" s="46" t="s">
        <v>71</v>
      </c>
      <c r="E10" s="55" t="s">
        <v>65</v>
      </c>
      <c r="F10" s="57"/>
      <c r="G10" s="55" t="s">
        <v>71</v>
      </c>
      <c r="H10" s="4" t="s">
        <v>17</v>
      </c>
      <c r="I10" s="57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57"/>
    </row>
    <row r="11" spans="1:26">
      <c r="A11" s="60"/>
      <c r="B11" s="60"/>
      <c r="C11" s="57"/>
      <c r="D11" s="4" t="s">
        <v>14</v>
      </c>
      <c r="E11" s="4" t="s">
        <v>14</v>
      </c>
      <c r="F11" s="57"/>
      <c r="G11" s="34" t="s">
        <v>16</v>
      </c>
      <c r="H11" s="6"/>
      <c r="I11" s="57"/>
      <c r="J11" s="6"/>
      <c r="K11" s="6"/>
      <c r="L11" s="9" t="s">
        <v>2</v>
      </c>
      <c r="M11" s="4" t="s">
        <v>17</v>
      </c>
      <c r="N11" s="6"/>
      <c r="O11" s="57"/>
    </row>
    <row r="12" spans="1:26" ht="15.75" thickBot="1">
      <c r="A12" s="60"/>
      <c r="B12" s="61"/>
      <c r="C12" s="58"/>
      <c r="D12" s="5" t="s">
        <v>2</v>
      </c>
      <c r="E12" s="5" t="s">
        <v>2</v>
      </c>
      <c r="F12" s="58"/>
      <c r="G12" s="35" t="s">
        <v>17</v>
      </c>
      <c r="H12" s="10"/>
      <c r="I12" s="58"/>
      <c r="J12" s="10"/>
      <c r="K12" s="10"/>
      <c r="L12" s="10"/>
      <c r="M12" s="10"/>
      <c r="N12" s="10"/>
      <c r="O12" s="58"/>
    </row>
    <row r="13" spans="1:26" s="36" customFormat="1" ht="25.15" customHeight="1">
      <c r="A13" s="37">
        <v>1</v>
      </c>
      <c r="B13" s="50" t="s">
        <v>32</v>
      </c>
      <c r="C13" s="39" t="s">
        <v>68</v>
      </c>
      <c r="D13" s="49">
        <v>403848.53</v>
      </c>
      <c r="E13" s="45" t="s">
        <v>30</v>
      </c>
      <c r="F13" s="43" t="s">
        <v>30</v>
      </c>
      <c r="G13" s="49">
        <v>65632</v>
      </c>
      <c r="H13" s="45" t="s">
        <v>30</v>
      </c>
      <c r="I13" s="43" t="s">
        <v>30</v>
      </c>
      <c r="J13" s="45">
        <v>20</v>
      </c>
      <c r="K13" s="45">
        <v>1</v>
      </c>
      <c r="L13" s="49">
        <v>431123.74</v>
      </c>
      <c r="M13" s="49">
        <v>69708</v>
      </c>
      <c r="N13" s="38">
        <v>43756</v>
      </c>
      <c r="O13" s="41" t="s">
        <v>69</v>
      </c>
      <c r="P13" s="42"/>
      <c r="R13" s="42"/>
      <c r="T13" s="44"/>
    </row>
    <row r="14" spans="1:26" s="36" customFormat="1" ht="25.35" customHeight="1">
      <c r="A14" s="37">
        <v>2</v>
      </c>
      <c r="B14" s="50">
        <v>1</v>
      </c>
      <c r="C14" s="39" t="s">
        <v>55</v>
      </c>
      <c r="D14" s="48">
        <v>146594.23000000001</v>
      </c>
      <c r="E14" s="43">
        <v>259155.79</v>
      </c>
      <c r="F14" s="40">
        <f>(D14-E14)/E14</f>
        <v>-0.43433936012002661</v>
      </c>
      <c r="G14" s="48">
        <v>23528</v>
      </c>
      <c r="H14" s="43">
        <v>342</v>
      </c>
      <c r="I14" s="43">
        <f>G14/H14</f>
        <v>68.795321637426895</v>
      </c>
      <c r="J14" s="43">
        <v>13</v>
      </c>
      <c r="K14" s="43">
        <v>3</v>
      </c>
      <c r="L14" s="48">
        <v>702259.35</v>
      </c>
      <c r="M14" s="48">
        <v>110589</v>
      </c>
      <c r="N14" s="38">
        <v>43742</v>
      </c>
      <c r="O14" s="41" t="s">
        <v>33</v>
      </c>
      <c r="P14" s="42"/>
      <c r="R14" s="51"/>
      <c r="T14" s="42"/>
      <c r="V14" s="44"/>
      <c r="X14" s="42"/>
      <c r="Y14" s="44"/>
    </row>
    <row r="15" spans="1:26" s="36" customFormat="1" ht="25.35" customHeight="1">
      <c r="A15" s="37">
        <v>3</v>
      </c>
      <c r="B15" s="50">
        <v>2</v>
      </c>
      <c r="C15" s="39" t="s">
        <v>53</v>
      </c>
      <c r="D15" s="48">
        <v>42198.25</v>
      </c>
      <c r="E15" s="43">
        <v>64095.14</v>
      </c>
      <c r="F15" s="40">
        <f>(D15-E15)/E15</f>
        <v>-0.34163105034172636</v>
      </c>
      <c r="G15" s="48">
        <v>8725</v>
      </c>
      <c r="H15" s="43">
        <v>319</v>
      </c>
      <c r="I15" s="43">
        <f>G15/H15</f>
        <v>27.351097178683386</v>
      </c>
      <c r="J15" s="43">
        <v>17</v>
      </c>
      <c r="K15" s="43">
        <v>3</v>
      </c>
      <c r="L15" s="48">
        <v>202861.49</v>
      </c>
      <c r="M15" s="48">
        <v>41006</v>
      </c>
      <c r="N15" s="38">
        <v>43742</v>
      </c>
      <c r="O15" s="41" t="s">
        <v>40</v>
      </c>
      <c r="P15" s="42"/>
      <c r="R15" s="51"/>
      <c r="T15" s="42"/>
      <c r="U15" s="42"/>
      <c r="V15" s="44"/>
      <c r="W15" s="44"/>
      <c r="X15" s="42"/>
      <c r="Y15" s="42"/>
      <c r="Z15" s="44"/>
    </row>
    <row r="16" spans="1:26" s="36" customFormat="1" ht="25.35" customHeight="1">
      <c r="A16" s="37">
        <v>4</v>
      </c>
      <c r="B16" s="50">
        <v>3</v>
      </c>
      <c r="C16" s="39" t="s">
        <v>61</v>
      </c>
      <c r="D16" s="48">
        <v>16683.419999999998</v>
      </c>
      <c r="E16" s="43">
        <v>51295.25</v>
      </c>
      <c r="F16" s="40">
        <f>(D16-E16)/E16</f>
        <v>-0.67475701941212884</v>
      </c>
      <c r="G16" s="48">
        <v>2777</v>
      </c>
      <c r="H16" s="43">
        <v>127</v>
      </c>
      <c r="I16" s="43">
        <f>G16/H16</f>
        <v>21.866141732283463</v>
      </c>
      <c r="J16" s="43">
        <v>10</v>
      </c>
      <c r="K16" s="43">
        <v>2</v>
      </c>
      <c r="L16" s="48">
        <v>70562.78</v>
      </c>
      <c r="M16" s="48">
        <v>11124</v>
      </c>
      <c r="N16" s="38">
        <v>43749</v>
      </c>
      <c r="O16" s="41" t="s">
        <v>62</v>
      </c>
      <c r="P16" s="42"/>
      <c r="R16" s="51"/>
      <c r="T16" s="42"/>
      <c r="V16" s="44"/>
      <c r="X16" s="42"/>
      <c r="Y16" s="44"/>
      <c r="Z16" s="44"/>
    </row>
    <row r="17" spans="1:27" s="36" customFormat="1" ht="25.35" customHeight="1">
      <c r="A17" s="37">
        <v>5</v>
      </c>
      <c r="B17" s="50">
        <v>4</v>
      </c>
      <c r="C17" s="39" t="s">
        <v>66</v>
      </c>
      <c r="D17" s="48">
        <v>13769.43</v>
      </c>
      <c r="E17" s="43">
        <v>28639.37</v>
      </c>
      <c r="F17" s="40">
        <f>(D17-E17)/E17</f>
        <v>-0.51921323688335319</v>
      </c>
      <c r="G17" s="48">
        <v>3136</v>
      </c>
      <c r="H17" s="43">
        <v>178</v>
      </c>
      <c r="I17" s="43">
        <f>G17/H17</f>
        <v>17.617977528089888</v>
      </c>
      <c r="J17" s="43">
        <v>16</v>
      </c>
      <c r="K17" s="43">
        <v>2</v>
      </c>
      <c r="L17" s="48">
        <v>42408.800000000003</v>
      </c>
      <c r="M17" s="48">
        <v>9440</v>
      </c>
      <c r="N17" s="38">
        <v>43749</v>
      </c>
      <c r="O17" s="41" t="s">
        <v>27</v>
      </c>
      <c r="P17" s="42"/>
      <c r="R17" s="51"/>
      <c r="T17" s="42"/>
      <c r="V17" s="44"/>
      <c r="X17" s="42"/>
      <c r="Y17" s="44"/>
      <c r="Z17" s="44"/>
    </row>
    <row r="18" spans="1:27" s="36" customFormat="1" ht="25.35" customHeight="1">
      <c r="A18" s="37">
        <v>6</v>
      </c>
      <c r="B18" s="50" t="s">
        <v>32</v>
      </c>
      <c r="C18" s="39" t="s">
        <v>74</v>
      </c>
      <c r="D18" s="48">
        <v>10237</v>
      </c>
      <c r="E18" s="43" t="s">
        <v>30</v>
      </c>
      <c r="F18" s="43" t="s">
        <v>30</v>
      </c>
      <c r="G18" s="48">
        <v>1875</v>
      </c>
      <c r="H18" s="43" t="s">
        <v>30</v>
      </c>
      <c r="I18" s="43" t="s">
        <v>30</v>
      </c>
      <c r="J18" s="43">
        <v>13</v>
      </c>
      <c r="K18" s="43">
        <v>1</v>
      </c>
      <c r="L18" s="48">
        <v>10237</v>
      </c>
      <c r="M18" s="48">
        <v>1875</v>
      </c>
      <c r="N18" s="38">
        <v>43756</v>
      </c>
      <c r="O18" s="41" t="s">
        <v>35</v>
      </c>
      <c r="P18" s="42"/>
      <c r="R18" s="51"/>
      <c r="T18" s="42"/>
      <c r="V18" s="44"/>
      <c r="W18" s="44"/>
      <c r="X18" s="42"/>
      <c r="Y18" s="44"/>
      <c r="Z18" s="44"/>
    </row>
    <row r="19" spans="1:27" s="36" customFormat="1" ht="25.35" customHeight="1">
      <c r="A19" s="37">
        <v>7</v>
      </c>
      <c r="B19" s="50">
        <v>9</v>
      </c>
      <c r="C19" s="39" t="s">
        <v>47</v>
      </c>
      <c r="D19" s="48">
        <v>6800.83</v>
      </c>
      <c r="E19" s="43">
        <v>10100.48</v>
      </c>
      <c r="F19" s="40">
        <f>(D19-E19)/E19</f>
        <v>-0.32668249429730067</v>
      </c>
      <c r="G19" s="48">
        <v>1311</v>
      </c>
      <c r="H19" s="43">
        <v>72</v>
      </c>
      <c r="I19" s="43">
        <f>G19/H19</f>
        <v>18.208333333333332</v>
      </c>
      <c r="J19" s="43">
        <v>8</v>
      </c>
      <c r="K19" s="43">
        <v>6</v>
      </c>
      <c r="L19" s="48">
        <v>141928.38</v>
      </c>
      <c r="M19" s="48">
        <v>28124</v>
      </c>
      <c r="N19" s="38">
        <v>43721</v>
      </c>
      <c r="O19" s="41" t="s">
        <v>27</v>
      </c>
      <c r="P19" s="42"/>
      <c r="R19" s="51"/>
      <c r="T19" s="42"/>
      <c r="V19" s="44"/>
      <c r="W19" s="44"/>
      <c r="X19" s="42"/>
      <c r="Y19" s="44"/>
      <c r="Z19" s="44"/>
    </row>
    <row r="20" spans="1:27" s="36" customFormat="1" ht="25.35" customHeight="1">
      <c r="A20" s="37">
        <v>8</v>
      </c>
      <c r="B20" s="50">
        <v>10</v>
      </c>
      <c r="C20" s="39" t="s">
        <v>43</v>
      </c>
      <c r="D20" s="48">
        <v>6158.63</v>
      </c>
      <c r="E20" s="43">
        <v>8833.57</v>
      </c>
      <c r="F20" s="40">
        <f>(D20-E20)/E20</f>
        <v>-0.30281528306222738</v>
      </c>
      <c r="G20" s="48">
        <v>1237</v>
      </c>
      <c r="H20" s="43">
        <v>66</v>
      </c>
      <c r="I20" s="43">
        <f>G20/H20</f>
        <v>18.742424242424242</v>
      </c>
      <c r="J20" s="43">
        <v>7</v>
      </c>
      <c r="K20" s="43">
        <v>9</v>
      </c>
      <c r="L20" s="48">
        <v>321241.84999999998</v>
      </c>
      <c r="M20" s="48">
        <v>67980</v>
      </c>
      <c r="N20" s="38">
        <v>43700</v>
      </c>
      <c r="O20" s="41" t="s">
        <v>37</v>
      </c>
      <c r="P20" s="42"/>
      <c r="R20" s="51"/>
      <c r="T20" s="42"/>
      <c r="V20" s="44"/>
      <c r="W20" s="42"/>
      <c r="X20" s="42"/>
      <c r="Y20" s="44"/>
      <c r="Z20" s="44"/>
    </row>
    <row r="21" spans="1:27" s="36" customFormat="1" ht="25.35" customHeight="1">
      <c r="A21" s="37">
        <v>9</v>
      </c>
      <c r="B21" s="50">
        <v>6</v>
      </c>
      <c r="C21" s="39" t="s">
        <v>60</v>
      </c>
      <c r="D21" s="48">
        <v>4724.59</v>
      </c>
      <c r="E21" s="43">
        <v>22258.25</v>
      </c>
      <c r="F21" s="40">
        <f>(D21-E21)/E21</f>
        <v>-0.78773758044769915</v>
      </c>
      <c r="G21" s="48">
        <v>855</v>
      </c>
      <c r="H21" s="43">
        <v>47</v>
      </c>
      <c r="I21" s="43">
        <f>G21/H21</f>
        <v>18.191489361702128</v>
      </c>
      <c r="J21" s="43">
        <v>9</v>
      </c>
      <c r="K21" s="43">
        <v>2</v>
      </c>
      <c r="L21" s="48">
        <v>28000.84</v>
      </c>
      <c r="M21" s="48">
        <v>4804</v>
      </c>
      <c r="N21" s="38">
        <v>43749</v>
      </c>
      <c r="O21" s="41" t="s">
        <v>27</v>
      </c>
      <c r="P21" s="42"/>
      <c r="R21" s="51"/>
      <c r="T21" s="42"/>
      <c r="V21" s="44"/>
      <c r="W21" s="42"/>
      <c r="X21" s="44"/>
      <c r="Y21" s="44"/>
      <c r="Z21" s="44"/>
    </row>
    <row r="22" spans="1:27" s="36" customFormat="1" ht="25.35" customHeight="1">
      <c r="A22" s="37">
        <v>10</v>
      </c>
      <c r="B22" s="50">
        <v>8</v>
      </c>
      <c r="C22" s="39" t="s">
        <v>50</v>
      </c>
      <c r="D22" s="48">
        <v>4245</v>
      </c>
      <c r="E22" s="43">
        <v>12016.78</v>
      </c>
      <c r="F22" s="40">
        <f>(D22-E22)/E22</f>
        <v>-0.64674396968239412</v>
      </c>
      <c r="G22" s="48">
        <v>709</v>
      </c>
      <c r="H22" s="43">
        <v>34</v>
      </c>
      <c r="I22" s="43">
        <f>G22/H22</f>
        <v>20.852941176470587</v>
      </c>
      <c r="J22" s="43">
        <v>4</v>
      </c>
      <c r="K22" s="43">
        <v>5</v>
      </c>
      <c r="L22" s="48">
        <v>216391</v>
      </c>
      <c r="M22" s="48">
        <v>34712</v>
      </c>
      <c r="N22" s="38">
        <v>43728</v>
      </c>
      <c r="O22" s="41" t="s">
        <v>36</v>
      </c>
      <c r="P22" s="42"/>
      <c r="R22" s="51"/>
      <c r="T22" s="42"/>
      <c r="V22" s="44"/>
      <c r="W22" s="42"/>
      <c r="X22" s="44"/>
      <c r="Y22" s="44"/>
      <c r="Z22" s="44"/>
    </row>
    <row r="23" spans="1:27" ht="24.6" customHeight="1">
      <c r="A23" s="13"/>
      <c r="B23" s="13"/>
      <c r="C23" s="14" t="s">
        <v>29</v>
      </c>
      <c r="D23" s="15">
        <f>SUM(D13:D22)</f>
        <v>655259.91</v>
      </c>
      <c r="E23" s="15">
        <f t="shared" ref="E23:G23" si="0">SUM(E13:E22)</f>
        <v>456394.63</v>
      </c>
      <c r="F23" s="54">
        <f>(D23-E23)/E23</f>
        <v>0.43573098132201954</v>
      </c>
      <c r="G23" s="15">
        <f t="shared" si="0"/>
        <v>109785</v>
      </c>
      <c r="H23" s="15"/>
      <c r="I23" s="17"/>
      <c r="J23" s="16"/>
      <c r="K23" s="18"/>
      <c r="L23" s="19"/>
      <c r="M23" s="11"/>
      <c r="N23" s="20"/>
      <c r="O23" s="21"/>
      <c r="W23" s="52"/>
      <c r="AA23" s="52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52"/>
    </row>
    <row r="25" spans="1:27" s="36" customFormat="1" ht="25.35" customHeight="1">
      <c r="A25" s="37">
        <v>11</v>
      </c>
      <c r="B25" s="50">
        <v>7</v>
      </c>
      <c r="C25" s="39" t="s">
        <v>49</v>
      </c>
      <c r="D25" s="48">
        <v>3144.83</v>
      </c>
      <c r="E25" s="43">
        <v>12722.16</v>
      </c>
      <c r="F25" s="40">
        <f>(D25-E25)/E25</f>
        <v>-0.75280691329145366</v>
      </c>
      <c r="G25" s="48">
        <v>544</v>
      </c>
      <c r="H25" s="43">
        <v>25</v>
      </c>
      <c r="I25" s="43">
        <f>G25/H25</f>
        <v>21.76</v>
      </c>
      <c r="J25" s="43">
        <v>4</v>
      </c>
      <c r="K25" s="43">
        <v>5</v>
      </c>
      <c r="L25" s="48">
        <v>171720.59</v>
      </c>
      <c r="M25" s="48">
        <v>29220</v>
      </c>
      <c r="N25" s="38">
        <v>43728</v>
      </c>
      <c r="O25" s="41" t="s">
        <v>27</v>
      </c>
      <c r="P25" s="42"/>
      <c r="R25" s="51"/>
      <c r="T25" s="42"/>
      <c r="U25" s="44"/>
      <c r="V25" s="44"/>
      <c r="W25" s="42"/>
      <c r="X25" s="44"/>
      <c r="Y25" s="44"/>
      <c r="Z25" s="44"/>
    </row>
    <row r="26" spans="1:27" s="36" customFormat="1" ht="25.35" customHeight="1">
      <c r="A26" s="37">
        <v>12</v>
      </c>
      <c r="B26" s="50">
        <v>12</v>
      </c>
      <c r="C26" s="39" t="s">
        <v>57</v>
      </c>
      <c r="D26" s="48">
        <v>3136</v>
      </c>
      <c r="E26" s="43">
        <v>7260</v>
      </c>
      <c r="F26" s="40">
        <f>(D26-E26)/E26</f>
        <v>-0.56804407713498628</v>
      </c>
      <c r="G26" s="48">
        <v>511</v>
      </c>
      <c r="H26" s="43" t="s">
        <v>30</v>
      </c>
      <c r="I26" s="43" t="s">
        <v>30</v>
      </c>
      <c r="J26" s="43">
        <v>4</v>
      </c>
      <c r="K26" s="43">
        <v>3</v>
      </c>
      <c r="L26" s="48">
        <v>23552</v>
      </c>
      <c r="M26" s="48">
        <v>3891</v>
      </c>
      <c r="N26" s="38">
        <v>43742</v>
      </c>
      <c r="O26" s="41" t="s">
        <v>35</v>
      </c>
      <c r="P26" s="42"/>
      <c r="R26" s="51"/>
      <c r="T26" s="42"/>
      <c r="V26" s="44"/>
      <c r="W26" s="42"/>
      <c r="X26" s="44"/>
      <c r="Y26" s="44"/>
      <c r="Z26" s="44"/>
    </row>
    <row r="27" spans="1:27" s="36" customFormat="1" ht="25.35" customHeight="1">
      <c r="A27" s="37">
        <v>13</v>
      </c>
      <c r="B27" s="50" t="s">
        <v>59</v>
      </c>
      <c r="C27" s="39" t="s">
        <v>77</v>
      </c>
      <c r="D27" s="48">
        <v>2101.98</v>
      </c>
      <c r="E27" s="43" t="s">
        <v>30</v>
      </c>
      <c r="F27" s="43" t="s">
        <v>30</v>
      </c>
      <c r="G27" s="48">
        <v>359</v>
      </c>
      <c r="H27" s="43">
        <v>5</v>
      </c>
      <c r="I27" s="43">
        <f>G27/H27</f>
        <v>71.8</v>
      </c>
      <c r="J27" s="43">
        <v>5</v>
      </c>
      <c r="K27" s="43">
        <v>0</v>
      </c>
      <c r="L27" s="48">
        <v>2102</v>
      </c>
      <c r="M27" s="48">
        <v>359</v>
      </c>
      <c r="N27" s="38" t="s">
        <v>39</v>
      </c>
      <c r="O27" s="41" t="s">
        <v>34</v>
      </c>
      <c r="P27" s="42"/>
      <c r="R27" s="51"/>
      <c r="T27" s="42"/>
      <c r="U27" s="42"/>
      <c r="V27" s="44"/>
      <c r="W27" s="44"/>
      <c r="X27" s="42"/>
      <c r="Y27" s="42"/>
      <c r="Z27" s="44"/>
    </row>
    <row r="28" spans="1:27" s="36" customFormat="1" ht="25.35" customHeight="1">
      <c r="A28" s="37">
        <v>14</v>
      </c>
      <c r="B28" s="50">
        <v>15</v>
      </c>
      <c r="C28" s="39" t="s">
        <v>56</v>
      </c>
      <c r="D28" s="48">
        <v>1987</v>
      </c>
      <c r="E28" s="43">
        <v>3815</v>
      </c>
      <c r="F28" s="40">
        <f>(D28-E28)/E28</f>
        <v>-0.47916120576671034</v>
      </c>
      <c r="G28" s="48">
        <v>509</v>
      </c>
      <c r="H28" s="43" t="s">
        <v>30</v>
      </c>
      <c r="I28" s="43" t="s">
        <v>30</v>
      </c>
      <c r="J28" s="43">
        <v>7</v>
      </c>
      <c r="K28" s="43">
        <v>3</v>
      </c>
      <c r="L28" s="48">
        <v>20607</v>
      </c>
      <c r="M28" s="48">
        <v>4348</v>
      </c>
      <c r="N28" s="38">
        <v>43742</v>
      </c>
      <c r="O28" s="41" t="s">
        <v>35</v>
      </c>
      <c r="P28" s="42"/>
      <c r="R28" s="51"/>
      <c r="T28" s="42"/>
      <c r="U28" s="42"/>
      <c r="V28" s="42"/>
      <c r="W28" s="44"/>
      <c r="X28" s="47"/>
      <c r="Y28" s="44"/>
      <c r="Z28" s="44"/>
    </row>
    <row r="29" spans="1:27" s="36" customFormat="1" ht="25.35" customHeight="1">
      <c r="A29" s="37">
        <v>15</v>
      </c>
      <c r="B29" s="50" t="s">
        <v>59</v>
      </c>
      <c r="C29" s="39" t="s">
        <v>75</v>
      </c>
      <c r="D29" s="48">
        <v>1821.61</v>
      </c>
      <c r="E29" s="43" t="s">
        <v>30</v>
      </c>
      <c r="F29" s="43" t="s">
        <v>30</v>
      </c>
      <c r="G29" s="48">
        <v>382</v>
      </c>
      <c r="H29" s="43">
        <v>6</v>
      </c>
      <c r="I29" s="43">
        <f>G29/H29</f>
        <v>63.666666666666664</v>
      </c>
      <c r="J29" s="43">
        <v>6</v>
      </c>
      <c r="K29" s="43">
        <v>0</v>
      </c>
      <c r="L29" s="48">
        <v>1821.61</v>
      </c>
      <c r="M29" s="48">
        <v>382</v>
      </c>
      <c r="N29" s="38" t="s">
        <v>39</v>
      </c>
      <c r="O29" s="41" t="s">
        <v>27</v>
      </c>
      <c r="P29" s="42"/>
      <c r="R29" s="51"/>
      <c r="T29" s="42"/>
      <c r="U29" s="42"/>
      <c r="V29" s="42"/>
      <c r="W29" s="44"/>
      <c r="X29" s="44"/>
      <c r="Y29" s="44"/>
      <c r="Z29" s="44"/>
    </row>
    <row r="30" spans="1:27" s="36" customFormat="1" ht="25.35" customHeight="1">
      <c r="A30" s="37">
        <v>16</v>
      </c>
      <c r="B30" s="50">
        <v>14</v>
      </c>
      <c r="C30" s="39" t="s">
        <v>52</v>
      </c>
      <c r="D30" s="48">
        <v>1260.27</v>
      </c>
      <c r="E30" s="43">
        <v>4025.05</v>
      </c>
      <c r="F30" s="40">
        <f>(D30-E30)/E30</f>
        <v>-0.68689333051763335</v>
      </c>
      <c r="G30" s="48">
        <v>275</v>
      </c>
      <c r="H30" s="43">
        <v>28</v>
      </c>
      <c r="I30" s="43">
        <f>G30/H30</f>
        <v>9.8214285714285712</v>
      </c>
      <c r="J30" s="43">
        <v>7</v>
      </c>
      <c r="K30" s="43">
        <v>4</v>
      </c>
      <c r="L30" s="48">
        <v>57571.26</v>
      </c>
      <c r="M30" s="48">
        <v>12098</v>
      </c>
      <c r="N30" s="38">
        <v>43735</v>
      </c>
      <c r="O30" s="41" t="s">
        <v>27</v>
      </c>
      <c r="P30" s="42"/>
      <c r="R30" s="51"/>
      <c r="T30" s="42"/>
      <c r="U30" s="42"/>
      <c r="V30" s="42"/>
      <c r="W30" s="44"/>
      <c r="X30" s="44"/>
      <c r="Y30" s="44"/>
      <c r="Z30" s="44"/>
    </row>
    <row r="31" spans="1:27" s="36" customFormat="1" ht="25.35" customHeight="1">
      <c r="A31" s="37">
        <v>17</v>
      </c>
      <c r="B31" s="50">
        <v>11</v>
      </c>
      <c r="C31" s="39" t="s">
        <v>67</v>
      </c>
      <c r="D31" s="48">
        <v>1161</v>
      </c>
      <c r="E31" s="43">
        <v>7410</v>
      </c>
      <c r="F31" s="40">
        <f>(D31-E31)/E31</f>
        <v>-0.8433198380566802</v>
      </c>
      <c r="G31" s="48">
        <v>232</v>
      </c>
      <c r="H31" s="43" t="s">
        <v>30</v>
      </c>
      <c r="I31" s="43" t="s">
        <v>30</v>
      </c>
      <c r="J31" s="43">
        <v>4</v>
      </c>
      <c r="K31" s="43">
        <v>2</v>
      </c>
      <c r="L31" s="48">
        <v>9421</v>
      </c>
      <c r="M31" s="48">
        <v>1734</v>
      </c>
      <c r="N31" s="38">
        <v>43749</v>
      </c>
      <c r="O31" s="41" t="s">
        <v>35</v>
      </c>
      <c r="P31" s="42"/>
      <c r="R31" s="51"/>
      <c r="S31" s="44"/>
      <c r="T31" s="42"/>
      <c r="U31" s="42"/>
      <c r="V31" s="42"/>
      <c r="W31" s="44"/>
      <c r="X31" s="44"/>
      <c r="Y31" s="44"/>
      <c r="Z31" s="44"/>
    </row>
    <row r="32" spans="1:27" s="36" customFormat="1" ht="25.35" customHeight="1">
      <c r="A32" s="37">
        <v>18</v>
      </c>
      <c r="B32" s="50">
        <v>17</v>
      </c>
      <c r="C32" s="39" t="s">
        <v>41</v>
      </c>
      <c r="D32" s="48">
        <v>945.4</v>
      </c>
      <c r="E32" s="43">
        <v>2013.65</v>
      </c>
      <c r="F32" s="40">
        <f>(D32-E32)/E32</f>
        <v>-0.53050430809723637</v>
      </c>
      <c r="G32" s="48">
        <v>140</v>
      </c>
      <c r="H32" s="43">
        <v>4</v>
      </c>
      <c r="I32" s="43">
        <f>G32/H32</f>
        <v>35</v>
      </c>
      <c r="J32" s="43">
        <v>2</v>
      </c>
      <c r="K32" s="43">
        <v>10</v>
      </c>
      <c r="L32" s="48">
        <v>453100.79999999999</v>
      </c>
      <c r="M32" s="48">
        <v>75403</v>
      </c>
      <c r="N32" s="38">
        <v>43693</v>
      </c>
      <c r="O32" s="41" t="s">
        <v>37</v>
      </c>
      <c r="P32" s="42"/>
      <c r="R32" s="51"/>
      <c r="S32" s="44"/>
      <c r="T32" s="42"/>
      <c r="U32" s="42"/>
      <c r="V32" s="42"/>
      <c r="W32" s="44"/>
      <c r="X32" s="44"/>
      <c r="Y32" s="44"/>
      <c r="Z32" s="44"/>
    </row>
    <row r="33" spans="1:26" s="36" customFormat="1" ht="25.35" customHeight="1">
      <c r="A33" s="37">
        <v>19</v>
      </c>
      <c r="B33" s="50">
        <v>13</v>
      </c>
      <c r="C33" s="39" t="s">
        <v>63</v>
      </c>
      <c r="D33" s="48">
        <v>937</v>
      </c>
      <c r="E33" s="43">
        <v>5874</v>
      </c>
      <c r="F33" s="40">
        <f>(D33-E33)/E33</f>
        <v>-0.84048348655090233</v>
      </c>
      <c r="G33" s="48">
        <v>176</v>
      </c>
      <c r="H33" s="43">
        <v>10</v>
      </c>
      <c r="I33" s="43">
        <f>G33/H33</f>
        <v>17.600000000000001</v>
      </c>
      <c r="J33" s="43">
        <v>3</v>
      </c>
      <c r="K33" s="43">
        <v>2</v>
      </c>
      <c r="L33" s="48">
        <v>9654</v>
      </c>
      <c r="M33" s="48">
        <v>1573</v>
      </c>
      <c r="N33" s="38">
        <v>43749</v>
      </c>
      <c r="O33" s="41" t="s">
        <v>42</v>
      </c>
      <c r="P33" s="42"/>
      <c r="R33" s="51"/>
      <c r="S33" s="44"/>
      <c r="T33" s="42"/>
      <c r="U33" s="42"/>
      <c r="V33" s="42"/>
      <c r="W33" s="44"/>
      <c r="X33" s="44"/>
      <c r="Y33" s="44"/>
      <c r="Z33" s="44"/>
    </row>
    <row r="34" spans="1:26" s="36" customFormat="1" ht="25.35" customHeight="1">
      <c r="A34" s="37">
        <v>20</v>
      </c>
      <c r="B34" s="50" t="s">
        <v>32</v>
      </c>
      <c r="C34" s="39" t="s">
        <v>76</v>
      </c>
      <c r="D34" s="48">
        <v>681</v>
      </c>
      <c r="E34" s="43" t="s">
        <v>30</v>
      </c>
      <c r="F34" s="43" t="s">
        <v>30</v>
      </c>
      <c r="G34" s="48">
        <v>129</v>
      </c>
      <c r="H34" s="43">
        <v>11</v>
      </c>
      <c r="I34" s="43">
        <f>G34/H34</f>
        <v>11.727272727272727</v>
      </c>
      <c r="J34" s="43">
        <v>5</v>
      </c>
      <c r="K34" s="43">
        <v>1</v>
      </c>
      <c r="L34" s="48">
        <v>681</v>
      </c>
      <c r="M34" s="48">
        <v>129</v>
      </c>
      <c r="N34" s="38">
        <v>43756</v>
      </c>
      <c r="O34" s="41" t="s">
        <v>42</v>
      </c>
      <c r="P34" s="42"/>
      <c r="R34" s="51"/>
      <c r="S34" s="44"/>
      <c r="T34" s="42"/>
      <c r="U34" s="44"/>
      <c r="V34" s="44"/>
      <c r="W34" s="44"/>
      <c r="X34" s="42"/>
      <c r="Y34" s="42"/>
      <c r="Z34" s="44"/>
    </row>
    <row r="35" spans="1:26" ht="24.6" customHeight="1">
      <c r="A35" s="13"/>
      <c r="B35" s="13"/>
      <c r="C35" s="14" t="s">
        <v>31</v>
      </c>
      <c r="D35" s="15">
        <f>SUM(D23:D34)</f>
        <v>672436</v>
      </c>
      <c r="E35" s="15">
        <f t="shared" ref="E35:G35" si="1">SUM(E23:E34)</f>
        <v>499514.49</v>
      </c>
      <c r="F35" s="54">
        <f t="shared" ref="F35" si="2">(D35-E35)/E35</f>
        <v>0.34617916689463807</v>
      </c>
      <c r="G35" s="15">
        <f t="shared" si="1"/>
        <v>113042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50">
        <v>28</v>
      </c>
      <c r="C37" s="39" t="s">
        <v>46</v>
      </c>
      <c r="D37" s="48">
        <v>591</v>
      </c>
      <c r="E37" s="43">
        <v>109</v>
      </c>
      <c r="F37" s="40">
        <f>(D37-E37)/E37</f>
        <v>4.4220183486238529</v>
      </c>
      <c r="G37" s="48">
        <v>116</v>
      </c>
      <c r="H37" s="43">
        <v>3</v>
      </c>
      <c r="I37" s="43">
        <f>G37/H37</f>
        <v>38.666666666666664</v>
      </c>
      <c r="J37" s="43">
        <v>2</v>
      </c>
      <c r="K37" s="43">
        <v>7</v>
      </c>
      <c r="L37" s="48">
        <v>29821.66</v>
      </c>
      <c r="M37" s="48">
        <v>5737</v>
      </c>
      <c r="N37" s="38">
        <v>43714</v>
      </c>
      <c r="O37" s="41" t="s">
        <v>27</v>
      </c>
      <c r="P37" s="42"/>
      <c r="R37" s="51"/>
      <c r="T37" s="42"/>
      <c r="U37" s="42"/>
      <c r="V37" s="44"/>
      <c r="W37" s="44"/>
      <c r="X37" s="42"/>
      <c r="Y37" s="42"/>
      <c r="Z37" s="44"/>
    </row>
    <row r="38" spans="1:26" s="36" customFormat="1" ht="25.35" customHeight="1">
      <c r="A38" s="37">
        <v>22</v>
      </c>
      <c r="B38" s="50">
        <v>16</v>
      </c>
      <c r="C38" s="39" t="s">
        <v>51</v>
      </c>
      <c r="D38" s="48">
        <v>578</v>
      </c>
      <c r="E38" s="43">
        <v>2630</v>
      </c>
      <c r="F38" s="40">
        <f>(D38-E38)/E38</f>
        <v>-0.78022813688212933</v>
      </c>
      <c r="G38" s="48">
        <v>116</v>
      </c>
      <c r="H38" s="43">
        <v>6</v>
      </c>
      <c r="I38" s="43">
        <f>G38/H38</f>
        <v>19.333333333333332</v>
      </c>
      <c r="J38" s="43">
        <v>3</v>
      </c>
      <c r="K38" s="43">
        <v>5</v>
      </c>
      <c r="L38" s="48">
        <v>58322</v>
      </c>
      <c r="M38" s="48">
        <v>10953</v>
      </c>
      <c r="N38" s="38">
        <v>43728</v>
      </c>
      <c r="O38" s="41" t="s">
        <v>42</v>
      </c>
      <c r="P38" s="42"/>
      <c r="R38" s="51"/>
      <c r="T38" s="42"/>
      <c r="U38" s="42"/>
      <c r="V38" s="44"/>
      <c r="W38" s="44"/>
      <c r="X38" s="42"/>
      <c r="Y38" s="42"/>
      <c r="Z38" s="44"/>
    </row>
    <row r="39" spans="1:26" s="36" customFormat="1" ht="25.35" customHeight="1">
      <c r="A39" s="37">
        <v>23</v>
      </c>
      <c r="B39" s="50">
        <v>19</v>
      </c>
      <c r="C39" s="39" t="s">
        <v>38</v>
      </c>
      <c r="D39" s="48">
        <v>576.37</v>
      </c>
      <c r="E39" s="43">
        <v>749.71</v>
      </c>
      <c r="F39" s="40">
        <f>(D39-E39)/E39</f>
        <v>-0.23120940096837447</v>
      </c>
      <c r="G39" s="48">
        <v>113</v>
      </c>
      <c r="H39" s="43">
        <v>7</v>
      </c>
      <c r="I39" s="43">
        <f>G39/H39</f>
        <v>16.142857142857142</v>
      </c>
      <c r="J39" s="43">
        <v>1</v>
      </c>
      <c r="K39" s="43">
        <v>14</v>
      </c>
      <c r="L39" s="48">
        <v>815779</v>
      </c>
      <c r="M39" s="48">
        <v>154335</v>
      </c>
      <c r="N39" s="38">
        <v>43665</v>
      </c>
      <c r="O39" s="41" t="s">
        <v>34</v>
      </c>
      <c r="P39" s="42"/>
      <c r="R39" s="51"/>
      <c r="T39" s="42"/>
      <c r="U39" s="42"/>
      <c r="V39" s="44"/>
      <c r="W39" s="44"/>
      <c r="X39" s="42"/>
      <c r="Y39" s="44"/>
      <c r="Z39" s="44"/>
    </row>
    <row r="40" spans="1:26" s="36" customFormat="1" ht="25.35" customHeight="1">
      <c r="A40" s="37">
        <v>24</v>
      </c>
      <c r="B40" s="50">
        <v>21</v>
      </c>
      <c r="C40" s="39" t="s">
        <v>45</v>
      </c>
      <c r="D40" s="48">
        <v>394</v>
      </c>
      <c r="E40" s="43">
        <v>656</v>
      </c>
      <c r="F40" s="40">
        <f>(D40-E40)/E40</f>
        <v>-0.39939024390243905</v>
      </c>
      <c r="G40" s="48">
        <v>65</v>
      </c>
      <c r="H40" s="43">
        <v>3</v>
      </c>
      <c r="I40" s="43">
        <f>G40/H40</f>
        <v>21.666666666666668</v>
      </c>
      <c r="J40" s="43">
        <v>1</v>
      </c>
      <c r="K40" s="43">
        <v>7</v>
      </c>
      <c r="L40" s="48">
        <v>16819.2</v>
      </c>
      <c r="M40" s="48">
        <v>2773</v>
      </c>
      <c r="N40" s="38">
        <v>43714</v>
      </c>
      <c r="O40" s="41" t="s">
        <v>44</v>
      </c>
      <c r="P40" s="42"/>
      <c r="R40" s="51"/>
      <c r="T40" s="42"/>
      <c r="V40" s="44"/>
      <c r="W40" s="44"/>
      <c r="X40" s="42"/>
      <c r="Y40" s="44"/>
      <c r="Z40" s="44"/>
    </row>
    <row r="41" spans="1:26" s="36" customFormat="1" ht="25.35" customHeight="1">
      <c r="A41" s="37">
        <v>25</v>
      </c>
      <c r="B41" s="50">
        <v>26</v>
      </c>
      <c r="C41" s="39" t="s">
        <v>48</v>
      </c>
      <c r="D41" s="48">
        <v>214</v>
      </c>
      <c r="E41" s="43">
        <v>191</v>
      </c>
      <c r="F41" s="40">
        <f>(D41-E41)/E41</f>
        <v>0.12041884816753927</v>
      </c>
      <c r="G41" s="48">
        <v>33</v>
      </c>
      <c r="H41" s="43">
        <v>2</v>
      </c>
      <c r="I41" s="43">
        <f>G41/H41</f>
        <v>16.5</v>
      </c>
      <c r="J41" s="43">
        <v>1</v>
      </c>
      <c r="K41" s="43">
        <v>7</v>
      </c>
      <c r="L41" s="48">
        <v>4665</v>
      </c>
      <c r="M41" s="48">
        <v>813</v>
      </c>
      <c r="N41" s="38">
        <v>43714</v>
      </c>
      <c r="O41" s="41" t="s">
        <v>44</v>
      </c>
      <c r="P41" s="42"/>
      <c r="R41" s="51"/>
      <c r="T41" s="42"/>
      <c r="U41" s="44"/>
      <c r="V41" s="44"/>
      <c r="W41" s="44"/>
      <c r="X41" s="42"/>
      <c r="Y41" s="47"/>
      <c r="Z41" s="44"/>
    </row>
    <row r="42" spans="1:26" s="36" customFormat="1" ht="25.35" customHeight="1">
      <c r="A42" s="37">
        <v>26</v>
      </c>
      <c r="B42" s="53">
        <v>20</v>
      </c>
      <c r="C42" s="39" t="s">
        <v>58</v>
      </c>
      <c r="D42" s="48">
        <v>60</v>
      </c>
      <c r="E42" s="43">
        <v>716.5</v>
      </c>
      <c r="F42" s="40">
        <f>(D42-E42)/E42</f>
        <v>-0.91625959525471035</v>
      </c>
      <c r="G42" s="48">
        <v>16</v>
      </c>
      <c r="H42" s="43">
        <v>4</v>
      </c>
      <c r="I42" s="43">
        <f>G42/H42</f>
        <v>4</v>
      </c>
      <c r="J42" s="43">
        <v>1</v>
      </c>
      <c r="K42" s="43">
        <v>3</v>
      </c>
      <c r="L42" s="48">
        <v>9436.0400000000009</v>
      </c>
      <c r="M42" s="48">
        <v>1584</v>
      </c>
      <c r="N42" s="38">
        <v>43742</v>
      </c>
      <c r="O42" s="41" t="s">
        <v>27</v>
      </c>
      <c r="P42" s="42"/>
      <c r="R42" s="51"/>
      <c r="T42" s="42"/>
      <c r="V42" s="44"/>
      <c r="W42" s="44"/>
      <c r="X42" s="42"/>
      <c r="Y42" s="44"/>
      <c r="Z42" s="44"/>
    </row>
    <row r="43" spans="1:26" s="36" customFormat="1" ht="25.35" customHeight="1">
      <c r="A43" s="37">
        <v>27</v>
      </c>
      <c r="B43" s="53">
        <v>22</v>
      </c>
      <c r="C43" s="39" t="s">
        <v>54</v>
      </c>
      <c r="D43" s="48">
        <v>54</v>
      </c>
      <c r="E43" s="43">
        <v>568</v>
      </c>
      <c r="F43" s="40">
        <f>(D43-E43)/E43</f>
        <v>-0.90492957746478875</v>
      </c>
      <c r="G43" s="48">
        <v>11</v>
      </c>
      <c r="H43" s="43" t="s">
        <v>30</v>
      </c>
      <c r="I43" s="43" t="s">
        <v>30</v>
      </c>
      <c r="J43" s="43">
        <v>2</v>
      </c>
      <c r="K43" s="43">
        <v>4</v>
      </c>
      <c r="L43" s="48">
        <v>8173</v>
      </c>
      <c r="M43" s="48">
        <v>1561</v>
      </c>
      <c r="N43" s="38">
        <v>43735</v>
      </c>
      <c r="O43" s="41" t="s">
        <v>35</v>
      </c>
      <c r="P43" s="42"/>
      <c r="R43" s="51"/>
      <c r="T43" s="42"/>
      <c r="V43" s="44"/>
      <c r="W43" s="42"/>
      <c r="X43" s="44"/>
      <c r="Y43" s="42"/>
    </row>
    <row r="44" spans="1:26" ht="25.15" customHeight="1">
      <c r="A44" s="37"/>
      <c r="B44" s="13"/>
      <c r="C44" s="14" t="s">
        <v>78</v>
      </c>
      <c r="D44" s="15">
        <f>SUM(D35:D43)</f>
        <v>674903.37</v>
      </c>
      <c r="E44" s="15">
        <f t="shared" ref="E44:G44" si="3">SUM(E35:E43)</f>
        <v>505134.7</v>
      </c>
      <c r="F44" s="54">
        <f>(D44-E44)/E44</f>
        <v>0.33608593905744344</v>
      </c>
      <c r="G44" s="15">
        <f t="shared" si="3"/>
        <v>113512</v>
      </c>
      <c r="H44" s="16"/>
      <c r="I44" s="17"/>
      <c r="J44" s="16"/>
      <c r="K44" s="18"/>
      <c r="L44" s="19"/>
      <c r="M44" s="31"/>
      <c r="N44" s="20"/>
      <c r="O44" s="32"/>
    </row>
    <row r="46" spans="1:26">
      <c r="B46" s="12"/>
      <c r="W46" s="52"/>
    </row>
    <row r="63" ht="12" customHeight="1"/>
  </sheetData>
  <sortState xmlns:xlrd2="http://schemas.microsoft.com/office/spreadsheetml/2017/richdata2" ref="B13:O43">
    <sortCondition descending="1" ref="D13:D43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2019-10-25T13:22:37Z</dcterms:modified>
</cp:coreProperties>
</file>