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ink/ink1.xml" ContentType="application/inkml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Ataskaitos platintojams\2019\"/>
    </mc:Choice>
  </mc:AlternateContent>
  <xr:revisionPtr revIDLastSave="0" documentId="13_ncr:1_{5111B9AC-4199-48B1-BB18-4DE55A8F4B12}" xr6:coauthVersionLast="40" xr6:coauthVersionMax="40" xr10:uidLastSave="{00000000-0000-0000-0000-000000000000}"/>
  <bookViews>
    <workbookView xWindow="0" yWindow="0" windowWidth="15360" windowHeight="7485" xr2:uid="{00000000-000D-0000-FFFF-FFFF00000000}"/>
  </bookViews>
  <sheets>
    <sheet name="Sheet1" sheetId="1" r:id="rId1"/>
    <sheet name="Sheet2" sheetId="2" r:id="rId2"/>
    <sheet name="Sheet3" sheetId="3" r:id="rId3"/>
  </sheet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45" i="1" l="1"/>
  <c r="F45" i="1"/>
  <c r="F46" i="1"/>
  <c r="E23" i="1" l="1"/>
  <c r="G23" i="1"/>
  <c r="G35" i="1" s="1"/>
  <c r="G47" i="1" s="1"/>
  <c r="D23" i="1"/>
  <c r="D35" i="1" s="1"/>
  <c r="D47" i="1" s="1"/>
  <c r="D51" i="1" l="1"/>
  <c r="F23" i="1"/>
  <c r="E35" i="1"/>
  <c r="E47" i="1" s="1"/>
  <c r="F47" i="1" s="1"/>
  <c r="I18" i="1"/>
  <c r="I42" i="1"/>
  <c r="I21" i="1"/>
  <c r="I19" i="1"/>
  <c r="I15" i="1"/>
  <c r="I14" i="1"/>
  <c r="I50" i="1"/>
  <c r="F22" i="1"/>
  <c r="F17" i="1"/>
  <c r="F25" i="1"/>
  <c r="F20" i="1"/>
  <c r="F26" i="1"/>
  <c r="F27" i="1"/>
  <c r="F28" i="1"/>
  <c r="F31" i="1"/>
  <c r="F34" i="1"/>
  <c r="F30" i="1"/>
  <c r="F38" i="1"/>
  <c r="F39" i="1"/>
  <c r="F37" i="1"/>
  <c r="F33" i="1"/>
  <c r="F41" i="1"/>
  <c r="F49" i="1"/>
  <c r="F32" i="1"/>
  <c r="F29" i="1"/>
  <c r="F44" i="1"/>
  <c r="F43" i="1"/>
  <c r="F40" i="1"/>
  <c r="F13" i="1"/>
  <c r="F35" i="1" l="1"/>
  <c r="I29" i="1"/>
  <c r="I26" i="1"/>
  <c r="I31" i="1" l="1"/>
  <c r="I34" i="1" l="1"/>
  <c r="I30" i="1"/>
  <c r="I25" i="1" l="1"/>
  <c r="I27" i="1"/>
  <c r="I17" i="1"/>
  <c r="I28" i="1" l="1"/>
  <c r="I38" i="1"/>
  <c r="I44" i="1" l="1"/>
  <c r="I46" i="1"/>
  <c r="I20" i="1"/>
  <c r="I39" i="1"/>
  <c r="I49" i="1"/>
  <c r="I32" i="1"/>
  <c r="I43" i="1"/>
  <c r="F16" i="1" l="1"/>
  <c r="I16" i="1" l="1"/>
  <c r="E51" i="1"/>
  <c r="F51" i="1"/>
  <c r="G51" i="1"/>
</calcChain>
</file>

<file path=xl/sharedStrings.xml><?xml version="1.0" encoding="utf-8"?>
<sst xmlns="http://schemas.openxmlformats.org/spreadsheetml/2006/main" count="154" uniqueCount="90">
  <si>
    <t>Movie</t>
  </si>
  <si>
    <t>GBO</t>
  </si>
  <si>
    <t>(Eur)</t>
  </si>
  <si>
    <t>Change</t>
  </si>
  <si>
    <t>ADM</t>
  </si>
  <si>
    <t>Show count</t>
  </si>
  <si>
    <t>Average ADM</t>
  </si>
  <si>
    <t>DCO count</t>
  </si>
  <si>
    <t>Week on screens</t>
  </si>
  <si>
    <t>TOTAL ADM</t>
  </si>
  <si>
    <t>TOTAL GBO (Eur)</t>
  </si>
  <si>
    <t>Release   Date</t>
  </si>
  <si>
    <t>Distributor</t>
  </si>
  <si>
    <t>Filmas</t>
  </si>
  <si>
    <t>pajamos</t>
  </si>
  <si>
    <t>Pakitimas</t>
  </si>
  <si>
    <t>žiūrovų</t>
  </si>
  <si>
    <t>sk.</t>
  </si>
  <si>
    <t>Seansų</t>
  </si>
  <si>
    <t>Kopijų</t>
  </si>
  <si>
    <t>Rodymo</t>
  </si>
  <si>
    <t>savaitė</t>
  </si>
  <si>
    <t>Bendros</t>
  </si>
  <si>
    <t>Bendras</t>
  </si>
  <si>
    <t>Premjeros</t>
  </si>
  <si>
    <t>data</t>
  </si>
  <si>
    <t xml:space="preserve">Platintojas </t>
  </si>
  <si>
    <t>ACME Film</t>
  </si>
  <si>
    <t>Žiūrovų lankomumo vidurkis</t>
  </si>
  <si>
    <t>Total (10)</t>
  </si>
  <si>
    <t>-</t>
  </si>
  <si>
    <t>ACME Film / WB</t>
  </si>
  <si>
    <t>Taip gimė žvaigždė (Star is Born)</t>
  </si>
  <si>
    <t>Tarp pilkų debesų</t>
  </si>
  <si>
    <t>Theatrical Film Distribution /
20th Century Fox</t>
  </si>
  <si>
    <t>Bohemijos rapsodija (Bohemian Rhapsody)</t>
  </si>
  <si>
    <t>N</t>
  </si>
  <si>
    <t>Melagiai</t>
  </si>
  <si>
    <t>VšĮ Film Jam</t>
  </si>
  <si>
    <t xml:space="preserve">Theatrical Film Distribution </t>
  </si>
  <si>
    <t>Fantastiniai gyvūnai: Grindelvaldo piktadarystės (Fantastic Beasts: Crimes of Grindelwald)</t>
  </si>
  <si>
    <t>Drąsusis elniukas Eliotas (Elliot The Littlest Reindeer)</t>
  </si>
  <si>
    <t>Grinčas (The Grinch)</t>
  </si>
  <si>
    <t>NCG Distribution  /
Universal Pictures International</t>
  </si>
  <si>
    <t>ACME Film / SONY</t>
  </si>
  <si>
    <t>Broliai Sistersai (Sisters Brothers)</t>
  </si>
  <si>
    <t>Žmogus-voras: Į naują visatą (Spiderman into the Spiderverse)</t>
  </si>
  <si>
    <t>Antrasis šansas (Second Act)</t>
  </si>
  <si>
    <t>Mirtingos mašinos (Mortal Engines)</t>
  </si>
  <si>
    <t>Akvamenas (Aquaman)</t>
  </si>
  <si>
    <t>Sniego karalienė: Veidrodžių šalis (Snow Queen 4)</t>
  </si>
  <si>
    <t>Kamanė (Bumblebee)</t>
  </si>
  <si>
    <t>NCG Distribution / Paramount</t>
  </si>
  <si>
    <t>Theatrical Film Distribution /
WDSMP</t>
  </si>
  <si>
    <t>Širdys</t>
  </si>
  <si>
    <t>Dublis LT</t>
  </si>
  <si>
    <t>Sukeisti Kalėdų seneliai (Santa Swap)</t>
  </si>
  <si>
    <t>Travolta</t>
  </si>
  <si>
    <t>December 28 - 30</t>
  </si>
  <si>
    <t>Gruodžio 28 - 30 d.</t>
  </si>
  <si>
    <t>Šerlokas Holmsas ir daktaras Vatsonas (Holmes&amp;Watson)</t>
  </si>
  <si>
    <t>Garsų pasaulio įrašai</t>
  </si>
  <si>
    <t>Eglutės. Finalas (Ёлки Последние)</t>
  </si>
  <si>
    <t>Šaltasis karas (Zimna wojna)</t>
  </si>
  <si>
    <t>Per tave vienos bėdos (En liberte!)</t>
  </si>
  <si>
    <t>Lietuviški svingeriai</t>
  </si>
  <si>
    <t>Vabalo filmai</t>
  </si>
  <si>
    <t>Tarp mūsų mergaičių</t>
  </si>
  <si>
    <t>Merė Popins grįžta (Mary Poppins Returns)</t>
  </si>
  <si>
    <t>Ralfas griovėjas 2 (Ralph Breaks the Internet: Wreck-It Ralph 2)</t>
  </si>
  <si>
    <t>P</t>
  </si>
  <si>
    <t>Pre-view</t>
  </si>
  <si>
    <t>Total (20)</t>
  </si>
  <si>
    <t>Total (30)</t>
  </si>
  <si>
    <t>January 4 - 6 Lithuanian top</t>
  </si>
  <si>
    <t>Sausio 4 - 6 d. Lietuvos kino teatruose rodytų filmų topas</t>
  </si>
  <si>
    <t>January 4 - 6</t>
  </si>
  <si>
    <t>Sausio 4 - 6 d.</t>
  </si>
  <si>
    <t>Mulai</t>
  </si>
  <si>
    <t>TV Manija</t>
  </si>
  <si>
    <t>Pabėgimo kambarys (Escape Room)</t>
  </si>
  <si>
    <t>Pašėlęs policininkas: Naujametinis nesusipratimas (Полицейский с Рублёвки. Новогодний беспредел)</t>
  </si>
  <si>
    <t>Kurjeris (Mule)</t>
  </si>
  <si>
    <t>Asteriksas: Stebuklingojo gėrimo paslaptis (Astérix: Le secret de la potion magique)</t>
  </si>
  <si>
    <t>Koletė (Colette)</t>
  </si>
  <si>
    <t>A-one Films</t>
  </si>
  <si>
    <t>Silvio (Loro)</t>
  </si>
  <si>
    <t>Tyli naktis (Silent Night)</t>
  </si>
  <si>
    <t>Europos kinas</t>
  </si>
  <si>
    <t>Total (32)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</si>
</sst>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#,##0\ &quot;€&quot;;[Red]\-#,##0\ &quot;€&quot;"/>
    <numFmt numFmtId="8" formatCode="#,##0.00\ &quot;€&quot;;[Red]\-#,##0.00\ &quot;€&quot;"/>
    <numFmt numFmtId="164" formatCode="_-* #,##0.00_-;\-* #,##0.00_-;_-* &quot;-&quot;??_-;_-@_-"/>
    <numFmt numFmtId="165" formatCode="yyyy/mm/dd;@"/>
  </numFmts>
  <fonts count="24">
    <font>
      <sz val="11"/>
      <color theme="1"/>
      <name val="Calibri"/>
      <family val="2"/>
      <charset val="186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  <charset val="186"/>
    </font>
    <font>
      <sz val="10"/>
      <name val="Verdana"/>
      <family val="2"/>
      <charset val="186"/>
    </font>
    <font>
      <sz val="11"/>
      <color indexed="8"/>
      <name val="Calibri"/>
      <family val="2"/>
      <charset val="204"/>
    </font>
    <font>
      <sz val="12"/>
      <color theme="1"/>
      <name val="Calibri"/>
      <family val="2"/>
      <charset val="204"/>
      <scheme val="minor"/>
    </font>
    <font>
      <sz val="12"/>
      <name val="TimesLT"/>
    </font>
    <font>
      <sz val="12"/>
      <color theme="1"/>
      <name val="Calibri"/>
      <family val="2"/>
      <scheme val="minor"/>
    </font>
    <font>
      <sz val="10"/>
      <name val="Arial Cyr"/>
      <family val="2"/>
    </font>
    <font>
      <sz val="10"/>
      <name val="Arial Cyr"/>
    </font>
    <font>
      <sz val="11"/>
      <color theme="1"/>
      <name val="Calibri"/>
      <family val="2"/>
      <charset val="186"/>
      <scheme val="minor"/>
    </font>
    <font>
      <b/>
      <sz val="16"/>
      <name val="Verdana"/>
      <family val="2"/>
      <charset val="186"/>
    </font>
    <font>
      <sz val="10"/>
      <color theme="1"/>
      <name val="Verdana"/>
      <family val="2"/>
      <charset val="186"/>
    </font>
    <font>
      <b/>
      <i/>
      <sz val="7.5"/>
      <color theme="1"/>
      <name val="Times New Roman"/>
      <family val="1"/>
      <charset val="186"/>
    </font>
    <font>
      <sz val="8"/>
      <color theme="1"/>
      <name val="Calibri"/>
      <family val="2"/>
      <charset val="186"/>
      <scheme val="minor"/>
    </font>
    <font>
      <sz val="10"/>
      <color rgb="FF000000"/>
      <name val="Verdana"/>
      <family val="2"/>
      <charset val="186"/>
    </font>
    <font>
      <sz val="8"/>
      <color theme="1"/>
      <name val="Verdana"/>
      <family val="2"/>
      <charset val="186"/>
    </font>
    <font>
      <b/>
      <sz val="10"/>
      <color theme="1"/>
      <name val="Verdana"/>
      <family val="2"/>
      <charset val="186"/>
    </font>
    <font>
      <b/>
      <sz val="10"/>
      <name val="Verdana"/>
      <family val="2"/>
      <charset val="186"/>
    </font>
    <font>
      <sz val="11"/>
      <color rgb="FF000000"/>
      <name val="Calibri"/>
      <family val="2"/>
      <charset val="186"/>
    </font>
    <font>
      <sz val="11"/>
      <color rgb="FF000000"/>
      <name val="Calibri"/>
      <family val="2"/>
      <charset val="186"/>
    </font>
    <font>
      <sz val="8"/>
      <name val="Verdana"/>
      <family val="2"/>
      <charset val="186"/>
    </font>
    <font>
      <b/>
      <sz val="10"/>
      <color rgb="FF00000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6">
    <xf numFmtId="0" fontId="0" fillId="0" borderId="0"/>
    <xf numFmtId="0" fontId="1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164" fontId="3" fillId="0" borderId="0" applyFill="0" applyBorder="0" applyAlignment="0" applyProtection="0"/>
    <xf numFmtId="0" fontId="3" fillId="0" borderId="0"/>
    <xf numFmtId="0" fontId="4" fillId="0" borderId="0"/>
    <xf numFmtId="0" fontId="6" fillId="0" borderId="0"/>
    <xf numFmtId="0" fontId="7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10" fillId="0" borderId="0"/>
    <xf numFmtId="0" fontId="2" fillId="0" borderId="0"/>
    <xf numFmtId="0" fontId="20" fillId="0" borderId="0"/>
    <xf numFmtId="0" fontId="11" fillId="0" borderId="0"/>
    <xf numFmtId="0" fontId="2" fillId="0" borderId="0"/>
    <xf numFmtId="0" fontId="21" fillId="0" borderId="0"/>
    <xf numFmtId="0" fontId="10" fillId="0" borderId="0"/>
  </cellStyleXfs>
  <cellXfs count="69">
    <xf numFmtId="0" fontId="0" fillId="0" borderId="0" xfId="0"/>
    <xf numFmtId="0" fontId="11" fillId="0" borderId="0" xfId="0" applyFont="1"/>
    <xf numFmtId="0" fontId="12" fillId="0" borderId="0" xfId="0" applyFont="1" applyAlignment="1">
      <alignment horizontal="center"/>
    </xf>
    <xf numFmtId="0" fontId="14" fillId="2" borderId="5" xfId="0" applyFont="1" applyFill="1" applyBorder="1" applyAlignment="1">
      <alignment horizontal="center" vertical="center" wrapText="1"/>
    </xf>
    <xf numFmtId="0" fontId="11" fillId="0" borderId="0" xfId="0" applyFont="1" applyBorder="1"/>
    <xf numFmtId="0" fontId="14" fillId="2" borderId="6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vertical="center" wrapText="1"/>
    </xf>
    <xf numFmtId="3" fontId="11" fillId="0" borderId="0" xfId="0" applyNumberFormat="1" applyFont="1"/>
    <xf numFmtId="6" fontId="11" fillId="0" borderId="0" xfId="0" applyNumberFormat="1" applyFont="1" applyBorder="1"/>
    <xf numFmtId="0" fontId="14" fillId="2" borderId="5" xfId="0" applyFont="1" applyFill="1" applyBorder="1" applyAlignment="1">
      <alignment horizontal="center" vertical="center"/>
    </xf>
    <xf numFmtId="0" fontId="14" fillId="2" borderId="5" xfId="0" applyFont="1" applyFill="1" applyBorder="1" applyAlignment="1">
      <alignment horizontal="center" wrapText="1"/>
    </xf>
    <xf numFmtId="4" fontId="11" fillId="0" borderId="0" xfId="0" applyNumberFormat="1" applyFont="1" applyBorder="1"/>
    <xf numFmtId="0" fontId="14" fillId="2" borderId="6" xfId="0" applyFont="1" applyFill="1" applyBorder="1" applyAlignment="1">
      <alignment horizontal="center" wrapText="1"/>
    </xf>
    <xf numFmtId="4" fontId="11" fillId="0" borderId="0" xfId="0" applyNumberFormat="1" applyFont="1"/>
    <xf numFmtId="0" fontId="15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/>
    </xf>
    <xf numFmtId="0" fontId="17" fillId="3" borderId="8" xfId="0" applyFont="1" applyFill="1" applyBorder="1" applyAlignment="1">
      <alignment horizontal="center" vertical="center" wrapText="1"/>
    </xf>
    <xf numFmtId="0" fontId="15" fillId="3" borderId="7" xfId="0" applyFont="1" applyFill="1" applyBorder="1" applyAlignment="1">
      <alignment horizontal="center" vertical="center"/>
    </xf>
    <xf numFmtId="0" fontId="13" fillId="3" borderId="8" xfId="0" applyFont="1" applyFill="1" applyBorder="1" applyAlignment="1">
      <alignment horizontal="left" vertical="center" wrapText="1"/>
    </xf>
    <xf numFmtId="0" fontId="11" fillId="0" borderId="0" xfId="0" applyFont="1"/>
    <xf numFmtId="4" fontId="11" fillId="0" borderId="0" xfId="0" applyNumberFormat="1" applyFont="1" applyBorder="1"/>
    <xf numFmtId="4" fontId="11" fillId="0" borderId="0" xfId="0" applyNumberFormat="1" applyFont="1"/>
    <xf numFmtId="0" fontId="11" fillId="0" borderId="0" xfId="0" applyFont="1"/>
    <xf numFmtId="0" fontId="14" fillId="2" borderId="6" xfId="0" applyFont="1" applyFill="1" applyBorder="1" applyAlignment="1">
      <alignment horizontal="center" vertical="center" wrapText="1"/>
    </xf>
    <xf numFmtId="4" fontId="11" fillId="0" borderId="0" xfId="0" applyNumberFormat="1" applyFont="1" applyBorder="1"/>
    <xf numFmtId="4" fontId="11" fillId="0" borderId="0" xfId="0" applyNumberFormat="1" applyFont="1"/>
    <xf numFmtId="0" fontId="17" fillId="0" borderId="7" xfId="0" applyFont="1" applyBorder="1" applyAlignment="1">
      <alignment horizontal="center" vertical="center"/>
    </xf>
    <xf numFmtId="0" fontId="18" fillId="2" borderId="7" xfId="0" applyFont="1" applyFill="1" applyBorder="1" applyAlignment="1">
      <alignment horizontal="right" vertical="center" wrapText="1"/>
    </xf>
    <xf numFmtId="3" fontId="19" fillId="0" borderId="7" xfId="0" applyNumberFormat="1" applyFont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1" fontId="16" fillId="2" borderId="7" xfId="0" applyNumberFormat="1" applyFont="1" applyFill="1" applyBorder="1" applyAlignment="1">
      <alignment horizontal="center" vertical="center"/>
    </xf>
    <xf numFmtId="0" fontId="16" fillId="2" borderId="7" xfId="0" applyFont="1" applyFill="1" applyBorder="1" applyAlignment="1">
      <alignment horizontal="center" vertical="center"/>
    </xf>
    <xf numFmtId="4" fontId="16" fillId="2" borderId="7" xfId="0" applyNumberFormat="1" applyFont="1" applyFill="1" applyBorder="1" applyAlignment="1">
      <alignment horizontal="center" vertical="center"/>
    </xf>
    <xf numFmtId="14" fontId="16" fillId="0" borderId="7" xfId="0" applyNumberFormat="1" applyFont="1" applyBorder="1" applyAlignment="1">
      <alignment horizontal="center" vertical="center" wrapText="1"/>
    </xf>
    <xf numFmtId="0" fontId="17" fillId="3" borderId="7" xfId="0" applyFont="1" applyFill="1" applyBorder="1" applyAlignment="1">
      <alignment horizontal="center" vertical="center"/>
    </xf>
    <xf numFmtId="3" fontId="13" fillId="3" borderId="7" xfId="0" applyNumberFormat="1" applyFont="1" applyFill="1" applyBorder="1" applyAlignment="1">
      <alignment horizontal="center" vertical="center"/>
    </xf>
    <xf numFmtId="3" fontId="13" fillId="2" borderId="7" xfId="0" applyNumberFormat="1" applyFont="1" applyFill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10" fontId="16" fillId="3" borderId="7" xfId="0" applyNumberFormat="1" applyFont="1" applyFill="1" applyBorder="1" applyAlignment="1">
      <alignment horizontal="center" vertical="center"/>
    </xf>
    <xf numFmtId="3" fontId="13" fillId="3" borderId="7" xfId="0" applyNumberFormat="1" applyFont="1" applyFill="1" applyBorder="1" applyAlignment="1">
      <alignment horizontal="center" vertical="center" wrapText="1"/>
    </xf>
    <xf numFmtId="165" fontId="16" fillId="0" borderId="8" xfId="0" applyNumberFormat="1" applyFont="1" applyBorder="1" applyAlignment="1">
      <alignment horizontal="center" vertical="center" wrapText="1"/>
    </xf>
    <xf numFmtId="3" fontId="2" fillId="0" borderId="0" xfId="23" applyNumberFormat="1"/>
    <xf numFmtId="3" fontId="13" fillId="0" borderId="8" xfId="0" applyNumberFormat="1" applyFont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vertical="center" wrapText="1"/>
    </xf>
    <xf numFmtId="3" fontId="13" fillId="0" borderId="8" xfId="23" applyNumberFormat="1" applyFont="1" applyBorder="1" applyAlignment="1">
      <alignment horizontal="center" vertical="center"/>
    </xf>
    <xf numFmtId="1" fontId="17" fillId="0" borderId="7" xfId="0" applyNumberFormat="1" applyFont="1" applyBorder="1" applyAlignment="1">
      <alignment horizontal="center" vertical="center"/>
    </xf>
    <xf numFmtId="1" fontId="4" fillId="0" borderId="8" xfId="0" applyNumberFormat="1" applyFont="1" applyBorder="1" applyAlignment="1">
      <alignment horizontal="center" vertical="center"/>
    </xf>
    <xf numFmtId="0" fontId="13" fillId="0" borderId="8" xfId="0" applyFont="1" applyBorder="1" applyAlignment="1">
      <alignment vertical="center" wrapText="1"/>
    </xf>
    <xf numFmtId="10" fontId="16" fillId="2" borderId="8" xfId="0" applyNumberFormat="1" applyFont="1" applyFill="1" applyBorder="1" applyAlignment="1">
      <alignment horizontal="center" vertical="center"/>
    </xf>
    <xf numFmtId="49" fontId="22" fillId="0" borderId="8" xfId="0" applyNumberFormat="1" applyFont="1" applyBorder="1" applyAlignment="1">
      <alignment horizontal="center" vertical="center" wrapText="1"/>
    </xf>
    <xf numFmtId="0" fontId="0" fillId="0" borderId="0" xfId="0" applyFont="1"/>
    <xf numFmtId="8" fontId="11" fillId="0" borderId="0" xfId="0" applyNumberFormat="1" applyFont="1"/>
    <xf numFmtId="4" fontId="0" fillId="0" borderId="0" xfId="0" applyNumberFormat="1" applyFont="1"/>
    <xf numFmtId="1" fontId="17" fillId="0" borderId="8" xfId="0" applyNumberFormat="1" applyFont="1" applyBorder="1" applyAlignment="1">
      <alignment horizontal="center" vertical="center"/>
    </xf>
    <xf numFmtId="3" fontId="13" fillId="0" borderId="7" xfId="0" applyNumberFormat="1" applyFont="1" applyBorder="1" applyAlignment="1">
      <alignment horizontal="center" vertical="center"/>
    </xf>
    <xf numFmtId="10" fontId="23" fillId="2" borderId="8" xfId="0" applyNumberFormat="1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 wrapText="1"/>
    </xf>
    <xf numFmtId="3" fontId="17" fillId="0" borderId="7" xfId="0" applyNumberFormat="1" applyFont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</cellXfs>
  <cellStyles count="26">
    <cellStyle name="Comma 2" xfId="9" xr:uid="{00000000-0005-0000-0000-000000000000}"/>
    <cellStyle name="Įprastas 2" xfId="14" xr:uid="{00000000-0005-0000-0000-000001000000}"/>
    <cellStyle name="Įprastas 2 2" xfId="20" xr:uid="{00000000-0005-0000-0000-000002000000}"/>
    <cellStyle name="Įprastas 3" xfId="15" xr:uid="{00000000-0005-0000-0000-000003000000}"/>
    <cellStyle name="Įprastas 4" xfId="24" xr:uid="{00000000-0005-0000-0000-000046000000}"/>
    <cellStyle name="Įprastas 5" xfId="25" xr:uid="{00000000-0005-0000-0000-000047000000}"/>
    <cellStyle name="Normal" xfId="0" builtinId="0"/>
    <cellStyle name="Normal 10" xfId="18" xr:uid="{00000000-0005-0000-0000-000005000000}"/>
    <cellStyle name="Normal 11" xfId="19" xr:uid="{00000000-0005-0000-0000-000006000000}"/>
    <cellStyle name="Normal 12" xfId="21" xr:uid="{00000000-0005-0000-0000-000043000000}"/>
    <cellStyle name="Normal 2" xfId="1" xr:uid="{00000000-0005-0000-0000-000007000000}"/>
    <cellStyle name="Normal 2 2" xfId="3" xr:uid="{00000000-0005-0000-0000-000008000000}"/>
    <cellStyle name="Normal 2 3" xfId="13" xr:uid="{00000000-0005-0000-0000-000009000000}"/>
    <cellStyle name="Normal 2 4" xfId="23" xr:uid="{00000000-0005-0000-0000-000001000000}"/>
    <cellStyle name="Normal 3" xfId="2" xr:uid="{00000000-0005-0000-0000-00000A000000}"/>
    <cellStyle name="Normal 3 2" xfId="4" xr:uid="{00000000-0005-0000-0000-00000B000000}"/>
    <cellStyle name="Normal 3 3" xfId="22" xr:uid="{00000000-0005-0000-0000-00002F000000}"/>
    <cellStyle name="Normal 4" xfId="5" xr:uid="{00000000-0005-0000-0000-00000C000000}"/>
    <cellStyle name="Normal 5" xfId="6" xr:uid="{00000000-0005-0000-0000-00000D000000}"/>
    <cellStyle name="Normal 6" xfId="7" xr:uid="{00000000-0005-0000-0000-00000E000000}"/>
    <cellStyle name="Normal 7" xfId="8" xr:uid="{00000000-0005-0000-0000-00000F000000}"/>
    <cellStyle name="Normal 7 2" xfId="10" xr:uid="{00000000-0005-0000-0000-000010000000}"/>
    <cellStyle name="Normal 8" xfId="11" xr:uid="{00000000-0005-0000-0000-000011000000}"/>
    <cellStyle name="Normal 9" xfId="12" xr:uid="{00000000-0005-0000-0000-000012000000}"/>
    <cellStyle name="Normal 9 2" xfId="17" xr:uid="{00000000-0005-0000-0000-000013000000}"/>
    <cellStyle name="Обычный_niko_all" xfId="16" xr:uid="{00000000-0005-0000-0000-00001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ustomXml" Target="../ink/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252502</xdr:colOff>
      <xdr:row>1</xdr:row>
      <xdr:rowOff>57600</xdr:rowOff>
    </xdr:from>
    <xdr:to>
      <xdr:col>18</xdr:col>
      <xdr:colOff>252862</xdr:colOff>
      <xdr:row>1</xdr:row>
      <xdr:rowOff>72360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2" name="Rankraštį 1">
              <a:extLst>
                <a:ext uri="{FF2B5EF4-FFF2-40B4-BE49-F238E27FC236}">
                  <a16:creationId xmlns:a16="http://schemas.microsoft.com/office/drawing/2014/main" id="{864B09A0-609F-4DC8-8B3A-B0F5196EC257}"/>
                </a:ext>
              </a:extLst>
            </xdr14:cNvPr>
            <xdr14:cNvContentPartPr/>
          </xdr14:nvContentPartPr>
          <xdr14:nvPr macro=""/>
          <xdr14:xfrm>
            <a:off x="15745060" y="302941"/>
            <a:ext cx="360" cy="14760"/>
          </xdr14:xfrm>
        </xdr:contentPart>
      </mc:Choice>
      <mc:Fallback xmlns="">
        <xdr:pic>
          <xdr:nvPicPr>
            <xdr:cNvPr id="2" name="Rankraštį 1">
              <a:extLst>
                <a:ext uri="{FF2B5EF4-FFF2-40B4-BE49-F238E27FC236}">
                  <a16:creationId xmlns:a16="http://schemas.microsoft.com/office/drawing/2014/main" id="{864B09A0-609F-4DC8-8B3A-B0F5196EC257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5740380" y="298261"/>
              <a:ext cx="9360" cy="2412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18-04-03T11:53:23.652"/>
    </inkml:context>
    <inkml:brush xml:id="br0">
      <inkml:brushProperty name="width" value="0.02646" units="cm"/>
      <inkml:brushProperty name="height" value="0.02646" units="cm"/>
    </inkml:brush>
  </inkml:definitions>
  <inkml:trace contextRef="#ctx0" brushRef="#br0">0 0 2048,'0'40'-1088</inkml:trace>
</inkml: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75"/>
  <sheetViews>
    <sheetView tabSelected="1" zoomScale="60" zoomScaleNormal="60" workbookViewId="0">
      <selection activeCell="T1" sqref="T1"/>
    </sheetView>
  </sheetViews>
  <sheetFormatPr defaultColWidth="8.85546875" defaultRowHeight="15"/>
  <cols>
    <col min="1" max="1" width="4.140625" style="1" customWidth="1"/>
    <col min="2" max="2" width="5.85546875" style="1" customWidth="1"/>
    <col min="3" max="3" width="29.42578125" style="1" customWidth="1"/>
    <col min="4" max="4" width="13.28515625" style="1" customWidth="1"/>
    <col min="5" max="5" width="14" style="1" customWidth="1"/>
    <col min="6" max="6" width="15.28515625" style="1" customWidth="1"/>
    <col min="7" max="7" width="12.140625" style="1" bestFit="1" customWidth="1"/>
    <col min="8" max="8" width="10.85546875" style="1" customWidth="1"/>
    <col min="9" max="9" width="12" style="1" customWidth="1"/>
    <col min="10" max="10" width="10.5703125" style="1" customWidth="1"/>
    <col min="11" max="11" width="12.140625" style="1" bestFit="1" customWidth="1"/>
    <col min="12" max="12" width="13.42578125" style="1" customWidth="1"/>
    <col min="13" max="13" width="13" style="1" customWidth="1"/>
    <col min="14" max="14" width="14" style="1" customWidth="1"/>
    <col min="15" max="15" width="15.42578125" style="1" customWidth="1"/>
    <col min="16" max="16" width="6.42578125" style="1" customWidth="1"/>
    <col min="17" max="17" width="7.85546875" style="1" customWidth="1"/>
    <col min="18" max="18" width="6.85546875" style="1" customWidth="1"/>
    <col min="19" max="19" width="8.5703125" style="1" customWidth="1"/>
    <col min="20" max="20" width="13.85546875" style="1" customWidth="1"/>
    <col min="21" max="21" width="16.140625" style="1" customWidth="1"/>
    <col min="22" max="22" width="10.85546875" style="1" bestFit="1" customWidth="1"/>
    <col min="23" max="23" width="10.140625" style="1" bestFit="1" customWidth="1"/>
    <col min="24" max="24" width="12.85546875" style="1" bestFit="1" customWidth="1"/>
    <col min="25" max="25" width="13.7109375" style="1" customWidth="1"/>
    <col min="26" max="16384" width="8.85546875" style="1"/>
  </cols>
  <sheetData>
    <row r="1" spans="1:25" ht="19.5" customHeight="1">
      <c r="E1" s="2" t="s">
        <v>74</v>
      </c>
      <c r="F1" s="2"/>
      <c r="G1" s="2"/>
      <c r="H1" s="2"/>
      <c r="I1" s="2"/>
    </row>
    <row r="2" spans="1:25" ht="19.5" customHeight="1">
      <c r="E2" s="2" t="s">
        <v>75</v>
      </c>
      <c r="F2" s="2"/>
      <c r="G2" s="2"/>
      <c r="H2" s="2"/>
      <c r="I2" s="2"/>
      <c r="J2" s="2"/>
      <c r="K2" s="2"/>
    </row>
    <row r="4" spans="1:25" ht="15.75" customHeight="1" thickBot="1"/>
    <row r="5" spans="1:25" ht="15" customHeight="1">
      <c r="A5" s="66"/>
      <c r="B5" s="66"/>
      <c r="C5" s="63" t="s">
        <v>0</v>
      </c>
      <c r="D5" s="3"/>
      <c r="E5" s="3"/>
      <c r="F5" s="63" t="s">
        <v>3</v>
      </c>
      <c r="G5" s="3"/>
      <c r="H5" s="63" t="s">
        <v>5</v>
      </c>
      <c r="I5" s="63" t="s">
        <v>6</v>
      </c>
      <c r="J5" s="63" t="s">
        <v>7</v>
      </c>
      <c r="K5" s="63" t="s">
        <v>8</v>
      </c>
      <c r="L5" s="63" t="s">
        <v>10</v>
      </c>
      <c r="M5" s="63" t="s">
        <v>9</v>
      </c>
      <c r="N5" s="63" t="s">
        <v>11</v>
      </c>
      <c r="O5" s="63" t="s">
        <v>12</v>
      </c>
      <c r="R5" s="4"/>
    </row>
    <row r="6" spans="1:25">
      <c r="A6" s="67"/>
      <c r="B6" s="67"/>
      <c r="C6" s="64"/>
      <c r="D6" s="25" t="s">
        <v>76</v>
      </c>
      <c r="E6" s="25" t="s">
        <v>58</v>
      </c>
      <c r="F6" s="64"/>
      <c r="G6" s="25" t="s">
        <v>76</v>
      </c>
      <c r="H6" s="64"/>
      <c r="I6" s="64"/>
      <c r="J6" s="64"/>
      <c r="K6" s="64"/>
      <c r="L6" s="64"/>
      <c r="M6" s="64"/>
      <c r="N6" s="64"/>
      <c r="O6" s="64"/>
      <c r="R6" s="4"/>
    </row>
    <row r="7" spans="1:25">
      <c r="A7" s="67"/>
      <c r="B7" s="67"/>
      <c r="C7" s="64"/>
      <c r="D7" s="5" t="s">
        <v>1</v>
      </c>
      <c r="E7" s="5" t="s">
        <v>1</v>
      </c>
      <c r="F7" s="64"/>
      <c r="G7" s="5" t="s">
        <v>4</v>
      </c>
      <c r="H7" s="64"/>
      <c r="I7" s="64"/>
      <c r="J7" s="64"/>
      <c r="K7" s="64"/>
      <c r="L7" s="64"/>
      <c r="M7" s="64"/>
      <c r="N7" s="64"/>
      <c r="O7" s="64"/>
      <c r="R7" s="4"/>
    </row>
    <row r="8" spans="1:25" ht="18" customHeight="1" thickBot="1">
      <c r="A8" s="68"/>
      <c r="B8" s="68"/>
      <c r="C8" s="65"/>
      <c r="D8" s="6" t="s">
        <v>2</v>
      </c>
      <c r="E8" s="6" t="s">
        <v>2</v>
      </c>
      <c r="F8" s="65"/>
      <c r="G8" s="7"/>
      <c r="H8" s="65"/>
      <c r="I8" s="65"/>
      <c r="J8" s="65"/>
      <c r="K8" s="65"/>
      <c r="L8" s="65"/>
      <c r="M8" s="65"/>
      <c r="N8" s="65"/>
      <c r="O8" s="65"/>
      <c r="R8" s="9"/>
    </row>
    <row r="9" spans="1:25" ht="15" customHeight="1">
      <c r="A9" s="66"/>
      <c r="B9" s="66"/>
      <c r="C9" s="63" t="s">
        <v>13</v>
      </c>
      <c r="D9" s="45"/>
      <c r="E9" s="45"/>
      <c r="F9" s="63" t="s">
        <v>15</v>
      </c>
      <c r="G9" s="45"/>
      <c r="H9" s="10" t="s">
        <v>18</v>
      </c>
      <c r="I9" s="63" t="s">
        <v>28</v>
      </c>
      <c r="J9" s="3" t="s">
        <v>19</v>
      </c>
      <c r="K9" s="3" t="s">
        <v>20</v>
      </c>
      <c r="L9" s="11" t="s">
        <v>22</v>
      </c>
      <c r="M9" s="3" t="s">
        <v>23</v>
      </c>
      <c r="N9" s="3" t="s">
        <v>24</v>
      </c>
      <c r="O9" s="63" t="s">
        <v>26</v>
      </c>
      <c r="R9" s="9"/>
    </row>
    <row r="10" spans="1:25">
      <c r="A10" s="67"/>
      <c r="B10" s="67"/>
      <c r="C10" s="64"/>
      <c r="D10" s="46" t="s">
        <v>77</v>
      </c>
      <c r="E10" s="61" t="s">
        <v>59</v>
      </c>
      <c r="F10" s="64"/>
      <c r="G10" s="61" t="s">
        <v>77</v>
      </c>
      <c r="H10" s="25" t="s">
        <v>17</v>
      </c>
      <c r="I10" s="64"/>
      <c r="J10" s="25" t="s">
        <v>17</v>
      </c>
      <c r="K10" s="25" t="s">
        <v>21</v>
      </c>
      <c r="L10" s="13" t="s">
        <v>14</v>
      </c>
      <c r="M10" s="25" t="s">
        <v>16</v>
      </c>
      <c r="N10" s="25" t="s">
        <v>25</v>
      </c>
      <c r="O10" s="64"/>
      <c r="P10" s="24"/>
      <c r="Q10" s="24"/>
      <c r="R10" s="9"/>
      <c r="S10" s="24"/>
      <c r="T10" s="24"/>
      <c r="U10" s="24"/>
      <c r="V10" s="24"/>
      <c r="X10" s="24"/>
    </row>
    <row r="11" spans="1:25">
      <c r="A11" s="67"/>
      <c r="B11" s="67"/>
      <c r="C11" s="64"/>
      <c r="D11" s="46" t="s">
        <v>14</v>
      </c>
      <c r="E11" s="25" t="s">
        <v>14</v>
      </c>
      <c r="F11" s="64"/>
      <c r="G11" s="46" t="s">
        <v>16</v>
      </c>
      <c r="H11" s="7"/>
      <c r="I11" s="64"/>
      <c r="J11" s="7"/>
      <c r="K11" s="7"/>
      <c r="L11" s="13" t="s">
        <v>2</v>
      </c>
      <c r="M11" s="25" t="s">
        <v>17</v>
      </c>
      <c r="N11" s="7"/>
      <c r="O11" s="64"/>
      <c r="P11" s="24"/>
      <c r="Q11" s="24"/>
      <c r="R11" s="26"/>
      <c r="S11" s="24"/>
      <c r="T11" s="27"/>
      <c r="U11" s="8"/>
      <c r="V11" s="8"/>
      <c r="X11" s="27"/>
    </row>
    <row r="12" spans="1:25" ht="15.4" customHeight="1" thickBot="1">
      <c r="A12" s="67"/>
      <c r="B12" s="68"/>
      <c r="C12" s="65"/>
      <c r="D12" s="47" t="s">
        <v>2</v>
      </c>
      <c r="E12" s="6" t="s">
        <v>2</v>
      </c>
      <c r="F12" s="65"/>
      <c r="G12" s="47" t="s">
        <v>17</v>
      </c>
      <c r="H12" s="48"/>
      <c r="I12" s="65"/>
      <c r="J12" s="48"/>
      <c r="K12" s="48"/>
      <c r="L12" s="48"/>
      <c r="M12" s="48"/>
      <c r="N12" s="48"/>
      <c r="O12" s="65"/>
      <c r="P12" s="24"/>
      <c r="Q12" s="24"/>
      <c r="R12" s="26"/>
      <c r="S12" s="24"/>
      <c r="T12" s="27"/>
      <c r="U12" s="8"/>
      <c r="V12" s="8"/>
      <c r="X12" s="27"/>
    </row>
    <row r="13" spans="1:25" ht="25.35" customHeight="1">
      <c r="A13" s="15">
        <v>1</v>
      </c>
      <c r="B13" s="50">
        <v>1</v>
      </c>
      <c r="C13" s="52" t="s">
        <v>67</v>
      </c>
      <c r="D13" s="49">
        <v>89791</v>
      </c>
      <c r="E13" s="44">
        <v>229566</v>
      </c>
      <c r="F13" s="53">
        <f>(D13-E13)/E13</f>
        <v>-0.60886629553156824</v>
      </c>
      <c r="G13" s="49">
        <v>14935</v>
      </c>
      <c r="H13" s="44" t="s">
        <v>30</v>
      </c>
      <c r="I13" s="44" t="s">
        <v>30</v>
      </c>
      <c r="J13" s="44" t="s">
        <v>30</v>
      </c>
      <c r="K13" s="44">
        <v>2</v>
      </c>
      <c r="L13" s="49">
        <v>443122</v>
      </c>
      <c r="M13" s="49">
        <v>74991</v>
      </c>
      <c r="N13" s="42">
        <v>43462</v>
      </c>
      <c r="O13" s="16" t="s">
        <v>66</v>
      </c>
      <c r="P13" s="27"/>
      <c r="Q13" s="24"/>
      <c r="R13" s="43"/>
      <c r="S13" s="24"/>
      <c r="T13" s="27"/>
      <c r="U13" s="24"/>
      <c r="V13" s="8"/>
      <c r="W13" s="8"/>
      <c r="X13" s="27"/>
      <c r="Y13" s="27"/>
    </row>
    <row r="14" spans="1:25" s="24" customFormat="1" ht="25.35" customHeight="1">
      <c r="A14" s="17">
        <v>2</v>
      </c>
      <c r="B14" s="50" t="s">
        <v>36</v>
      </c>
      <c r="C14" s="52" t="s">
        <v>80</v>
      </c>
      <c r="D14" s="49">
        <v>53612.66</v>
      </c>
      <c r="E14" s="44" t="s">
        <v>30</v>
      </c>
      <c r="F14" s="44" t="s">
        <v>30</v>
      </c>
      <c r="G14" s="49">
        <v>8824</v>
      </c>
      <c r="H14" s="44">
        <v>99</v>
      </c>
      <c r="I14" s="44">
        <f t="shared" ref="I14:I21" si="0">G14/H14</f>
        <v>89.131313131313135</v>
      </c>
      <c r="J14" s="44">
        <v>15</v>
      </c>
      <c r="K14" s="44">
        <v>1</v>
      </c>
      <c r="L14" s="49">
        <v>53612.66</v>
      </c>
      <c r="M14" s="49">
        <v>8824</v>
      </c>
      <c r="N14" s="42">
        <v>43469</v>
      </c>
      <c r="O14" s="16" t="s">
        <v>44</v>
      </c>
      <c r="P14" s="27"/>
      <c r="R14" s="43"/>
      <c r="T14" s="27"/>
      <c r="V14" s="8"/>
      <c r="W14" s="8"/>
      <c r="X14" s="27"/>
      <c r="Y14" s="27"/>
    </row>
    <row r="15" spans="1:25" s="24" customFormat="1" ht="25.35" customHeight="1">
      <c r="A15" s="17">
        <v>3</v>
      </c>
      <c r="B15" s="50" t="s">
        <v>36</v>
      </c>
      <c r="C15" s="52" t="s">
        <v>81</v>
      </c>
      <c r="D15" s="49">
        <v>36403.910000000003</v>
      </c>
      <c r="E15" s="44" t="s">
        <v>30</v>
      </c>
      <c r="F15" s="44" t="s">
        <v>30</v>
      </c>
      <c r="G15" s="49">
        <v>5570</v>
      </c>
      <c r="H15" s="44">
        <v>47</v>
      </c>
      <c r="I15" s="44">
        <f t="shared" si="0"/>
        <v>118.51063829787235</v>
      </c>
      <c r="J15" s="44">
        <v>5</v>
      </c>
      <c r="K15" s="44">
        <v>1</v>
      </c>
      <c r="L15" s="49">
        <v>36403.910000000003</v>
      </c>
      <c r="M15" s="49">
        <v>5570</v>
      </c>
      <c r="N15" s="42">
        <v>43469</v>
      </c>
      <c r="O15" s="16" t="s">
        <v>27</v>
      </c>
      <c r="P15" s="27"/>
      <c r="R15" s="43"/>
      <c r="T15" s="27"/>
      <c r="V15" s="8"/>
      <c r="W15" s="8"/>
      <c r="X15" s="27"/>
      <c r="Y15" s="27"/>
    </row>
    <row r="16" spans="1:25" s="24" customFormat="1" ht="25.35" customHeight="1">
      <c r="A16" s="17">
        <v>4</v>
      </c>
      <c r="B16" s="50">
        <v>2</v>
      </c>
      <c r="C16" s="52" t="s">
        <v>42</v>
      </c>
      <c r="D16" s="49">
        <v>33560</v>
      </c>
      <c r="E16" s="44">
        <v>65673</v>
      </c>
      <c r="F16" s="53">
        <f>(D16-E16)/E16</f>
        <v>-0.48898329602728668</v>
      </c>
      <c r="G16" s="49">
        <v>6730</v>
      </c>
      <c r="H16" s="44">
        <v>120</v>
      </c>
      <c r="I16" s="44">
        <f t="shared" si="0"/>
        <v>56.083333333333336</v>
      </c>
      <c r="J16" s="44">
        <v>12</v>
      </c>
      <c r="K16" s="44">
        <v>6</v>
      </c>
      <c r="L16" s="49">
        <v>708448</v>
      </c>
      <c r="M16" s="49">
        <v>143403</v>
      </c>
      <c r="N16" s="42">
        <v>43434</v>
      </c>
      <c r="O16" s="16" t="s">
        <v>43</v>
      </c>
      <c r="P16" s="27"/>
      <c r="R16" s="43"/>
      <c r="T16" s="27"/>
      <c r="V16" s="8"/>
      <c r="W16" s="8"/>
      <c r="X16" s="27"/>
      <c r="Y16" s="27"/>
    </row>
    <row r="17" spans="1:25" s="24" customFormat="1" ht="25.35" customHeight="1">
      <c r="A17" s="17">
        <v>5</v>
      </c>
      <c r="B17" s="50">
        <v>4</v>
      </c>
      <c r="C17" s="52" t="s">
        <v>49</v>
      </c>
      <c r="D17" s="49">
        <v>29393.51</v>
      </c>
      <c r="E17" s="44">
        <v>52420.14</v>
      </c>
      <c r="F17" s="53">
        <f>(D17-E17)/E17</f>
        <v>-0.43927066963193923</v>
      </c>
      <c r="G17" s="49">
        <v>4480</v>
      </c>
      <c r="H17" s="44">
        <v>65</v>
      </c>
      <c r="I17" s="44">
        <f t="shared" si="0"/>
        <v>68.92307692307692</v>
      </c>
      <c r="J17" s="44">
        <v>11</v>
      </c>
      <c r="K17" s="44">
        <v>3</v>
      </c>
      <c r="L17" s="49">
        <v>212657.87</v>
      </c>
      <c r="M17" s="49">
        <v>33899</v>
      </c>
      <c r="N17" s="42">
        <v>43455</v>
      </c>
      <c r="O17" s="16" t="s">
        <v>31</v>
      </c>
      <c r="P17" s="27"/>
      <c r="R17" s="43"/>
      <c r="T17" s="27"/>
      <c r="V17" s="8"/>
      <c r="W17" s="8"/>
      <c r="X17" s="27"/>
      <c r="Y17" s="27"/>
    </row>
    <row r="18" spans="1:25" s="24" customFormat="1" ht="25.35" customHeight="1">
      <c r="A18" s="17">
        <v>6</v>
      </c>
      <c r="B18" s="50" t="s">
        <v>36</v>
      </c>
      <c r="C18" s="52" t="s">
        <v>86</v>
      </c>
      <c r="D18" s="49">
        <v>25296.720000000001</v>
      </c>
      <c r="E18" s="44" t="s">
        <v>30</v>
      </c>
      <c r="F18" s="44" t="s">
        <v>30</v>
      </c>
      <c r="G18" s="49">
        <v>4282</v>
      </c>
      <c r="H18" s="44">
        <v>34</v>
      </c>
      <c r="I18" s="44">
        <f t="shared" si="0"/>
        <v>125.94117647058823</v>
      </c>
      <c r="J18" s="44">
        <v>11</v>
      </c>
      <c r="K18" s="44">
        <v>1</v>
      </c>
      <c r="L18" s="49">
        <v>25296.720000000001</v>
      </c>
      <c r="M18" s="49">
        <v>4282</v>
      </c>
      <c r="N18" s="42">
        <v>43469</v>
      </c>
      <c r="O18" s="16" t="s">
        <v>85</v>
      </c>
      <c r="P18" s="27"/>
      <c r="R18" s="43"/>
      <c r="T18" s="27"/>
      <c r="V18" s="8"/>
      <c r="W18" s="8"/>
      <c r="X18" s="27"/>
      <c r="Y18" s="27"/>
    </row>
    <row r="19" spans="1:25" s="24" customFormat="1" ht="25.35" customHeight="1">
      <c r="A19" s="17">
        <v>7</v>
      </c>
      <c r="B19" s="50" t="s">
        <v>36</v>
      </c>
      <c r="C19" s="52" t="s">
        <v>82</v>
      </c>
      <c r="D19" s="49">
        <v>24121.88</v>
      </c>
      <c r="E19" s="44" t="s">
        <v>30</v>
      </c>
      <c r="F19" s="44" t="s">
        <v>30</v>
      </c>
      <c r="G19" s="49">
        <v>3921</v>
      </c>
      <c r="H19" s="44">
        <v>51</v>
      </c>
      <c r="I19" s="44">
        <f t="shared" si="0"/>
        <v>76.882352941176464</v>
      </c>
      <c r="J19" s="44">
        <v>11</v>
      </c>
      <c r="K19" s="44">
        <v>1</v>
      </c>
      <c r="L19" s="49">
        <v>24121.88</v>
      </c>
      <c r="M19" s="49">
        <v>3921</v>
      </c>
      <c r="N19" s="42">
        <v>43469</v>
      </c>
      <c r="O19" s="16" t="s">
        <v>31</v>
      </c>
      <c r="P19" s="27"/>
      <c r="R19" s="43"/>
      <c r="T19" s="27"/>
      <c r="V19" s="8"/>
      <c r="W19" s="8"/>
      <c r="X19" s="27"/>
      <c r="Y19" s="27"/>
    </row>
    <row r="20" spans="1:25" s="24" customFormat="1" ht="25.35" customHeight="1">
      <c r="A20" s="17">
        <v>8</v>
      </c>
      <c r="B20" s="50">
        <v>6</v>
      </c>
      <c r="C20" s="52" t="s">
        <v>35</v>
      </c>
      <c r="D20" s="49">
        <v>23994.52</v>
      </c>
      <c r="E20" s="44">
        <v>24710.799999999999</v>
      </c>
      <c r="F20" s="53">
        <f>(D20-E20)/E20</f>
        <v>-2.8986516017287942E-2</v>
      </c>
      <c r="G20" s="49">
        <v>3878</v>
      </c>
      <c r="H20" s="51">
        <v>43</v>
      </c>
      <c r="I20" s="44">
        <f t="shared" si="0"/>
        <v>90.186046511627907</v>
      </c>
      <c r="J20" s="44">
        <v>10</v>
      </c>
      <c r="K20" s="44">
        <v>10</v>
      </c>
      <c r="L20" s="49">
        <v>990640</v>
      </c>
      <c r="M20" s="49">
        <v>167624</v>
      </c>
      <c r="N20" s="42">
        <v>43406</v>
      </c>
      <c r="O20" s="16" t="s">
        <v>34</v>
      </c>
      <c r="P20" s="27"/>
      <c r="R20" s="43"/>
      <c r="T20" s="27"/>
      <c r="V20" s="8"/>
      <c r="W20" s="8"/>
      <c r="X20" s="27"/>
      <c r="Y20" s="27"/>
    </row>
    <row r="21" spans="1:25" s="24" customFormat="1" ht="25.35" customHeight="1">
      <c r="A21" s="17">
        <v>9</v>
      </c>
      <c r="B21" s="50" t="s">
        <v>36</v>
      </c>
      <c r="C21" s="52" t="s">
        <v>83</v>
      </c>
      <c r="D21" s="49">
        <v>23195.03</v>
      </c>
      <c r="E21" s="44" t="s">
        <v>30</v>
      </c>
      <c r="F21" s="44" t="s">
        <v>30</v>
      </c>
      <c r="G21" s="49">
        <v>5002</v>
      </c>
      <c r="H21" s="44">
        <v>132</v>
      </c>
      <c r="I21" s="44">
        <f t="shared" si="0"/>
        <v>37.893939393939391</v>
      </c>
      <c r="J21" s="44">
        <v>18</v>
      </c>
      <c r="K21" s="44">
        <v>1</v>
      </c>
      <c r="L21" s="49">
        <v>23195.03</v>
      </c>
      <c r="M21" s="49">
        <v>5002</v>
      </c>
      <c r="N21" s="42">
        <v>43469</v>
      </c>
      <c r="O21" s="16" t="s">
        <v>27</v>
      </c>
      <c r="P21" s="27"/>
      <c r="R21" s="43"/>
      <c r="T21" s="27"/>
      <c r="U21" s="56"/>
      <c r="V21" s="8"/>
      <c r="W21" s="8"/>
      <c r="X21" s="27"/>
      <c r="Y21" s="27"/>
    </row>
    <row r="22" spans="1:25" s="24" customFormat="1" ht="25.35" customHeight="1">
      <c r="A22" s="17">
        <v>10</v>
      </c>
      <c r="B22" s="50">
        <v>3</v>
      </c>
      <c r="C22" s="52" t="s">
        <v>62</v>
      </c>
      <c r="D22" s="49">
        <v>14992</v>
      </c>
      <c r="E22" s="44">
        <v>55411</v>
      </c>
      <c r="F22" s="53">
        <f>(D22-E22)/E22</f>
        <v>-0.72944000288751332</v>
      </c>
      <c r="G22" s="49">
        <v>2481</v>
      </c>
      <c r="H22" s="44" t="s">
        <v>30</v>
      </c>
      <c r="I22" s="44" t="s">
        <v>30</v>
      </c>
      <c r="J22" s="44">
        <v>7</v>
      </c>
      <c r="K22" s="44">
        <v>2</v>
      </c>
      <c r="L22" s="49">
        <v>100313</v>
      </c>
      <c r="M22" s="49">
        <v>16816</v>
      </c>
      <c r="N22" s="42">
        <v>43462</v>
      </c>
      <c r="O22" s="16" t="s">
        <v>61</v>
      </c>
      <c r="P22" s="27"/>
      <c r="R22" s="43"/>
      <c r="T22" s="27"/>
      <c r="U22" s="56"/>
      <c r="V22" s="8"/>
      <c r="W22" s="8"/>
      <c r="X22" s="27"/>
      <c r="Y22" s="27"/>
    </row>
    <row r="23" spans="1:25" s="24" customFormat="1" ht="25.35" customHeight="1">
      <c r="A23" s="28"/>
      <c r="B23" s="28"/>
      <c r="C23" s="29" t="s">
        <v>29</v>
      </c>
      <c r="D23" s="30">
        <f>SUM(D13:D22)</f>
        <v>354361.2300000001</v>
      </c>
      <c r="E23" s="30">
        <f t="shared" ref="E23:G23" si="1">SUM(E13:E22)</f>
        <v>427780.94</v>
      </c>
      <c r="F23" s="60">
        <f>(D23-E23)/E23</f>
        <v>-0.17162922219021703</v>
      </c>
      <c r="G23" s="30">
        <f t="shared" si="1"/>
        <v>60103</v>
      </c>
      <c r="H23" s="30"/>
      <c r="I23" s="32"/>
      <c r="J23" s="31"/>
      <c r="K23" s="33"/>
      <c r="L23" s="34"/>
      <c r="M23" s="38"/>
      <c r="N23" s="35"/>
      <c r="O23" s="39"/>
      <c r="P23" s="27"/>
      <c r="R23" s="26"/>
    </row>
    <row r="24" spans="1:25" s="24" customFormat="1" ht="13.9" customHeight="1">
      <c r="A24" s="19"/>
      <c r="B24" s="36"/>
      <c r="C24" s="20"/>
      <c r="D24" s="37"/>
      <c r="E24" s="37"/>
      <c r="F24" s="40"/>
      <c r="G24" s="37"/>
      <c r="H24" s="37"/>
      <c r="I24" s="37"/>
      <c r="J24" s="37"/>
      <c r="K24" s="37"/>
      <c r="L24" s="37"/>
      <c r="M24" s="37"/>
      <c r="N24" s="41"/>
      <c r="O24" s="18"/>
    </row>
    <row r="25" spans="1:25" s="24" customFormat="1" ht="25.35" customHeight="1">
      <c r="A25" s="17">
        <v>11</v>
      </c>
      <c r="B25" s="50">
        <v>5</v>
      </c>
      <c r="C25" s="52" t="s">
        <v>51</v>
      </c>
      <c r="D25" s="49">
        <v>12916</v>
      </c>
      <c r="E25" s="44">
        <v>29396</v>
      </c>
      <c r="F25" s="53">
        <f t="shared" ref="F25:F35" si="2">(D25-E25)/E25</f>
        <v>-0.56062049258402502</v>
      </c>
      <c r="G25" s="49">
        <v>2026</v>
      </c>
      <c r="H25" s="44">
        <v>41</v>
      </c>
      <c r="I25" s="44">
        <f t="shared" ref="I25:I32" si="3">G25/H25</f>
        <v>49.414634146341463</v>
      </c>
      <c r="J25" s="44">
        <v>8</v>
      </c>
      <c r="K25" s="44">
        <v>3</v>
      </c>
      <c r="L25" s="49">
        <v>113689</v>
      </c>
      <c r="M25" s="49">
        <v>18554</v>
      </c>
      <c r="N25" s="42">
        <v>43455</v>
      </c>
      <c r="O25" s="16" t="s">
        <v>52</v>
      </c>
      <c r="P25" s="27"/>
      <c r="R25" s="43"/>
      <c r="S25" s="55"/>
      <c r="T25" s="27"/>
      <c r="U25" s="56"/>
      <c r="V25" s="8"/>
      <c r="W25" s="8"/>
      <c r="X25" s="27"/>
      <c r="Y25" s="27"/>
    </row>
    <row r="26" spans="1:25" s="24" customFormat="1" ht="25.35" customHeight="1">
      <c r="A26" s="17">
        <v>12</v>
      </c>
      <c r="B26" s="50">
        <v>7</v>
      </c>
      <c r="C26" s="52" t="s">
        <v>68</v>
      </c>
      <c r="D26" s="49">
        <v>5906.85</v>
      </c>
      <c r="E26" s="44">
        <v>20932.2</v>
      </c>
      <c r="F26" s="53">
        <f t="shared" si="2"/>
        <v>-0.71781035915957236</v>
      </c>
      <c r="G26" s="49">
        <v>1127</v>
      </c>
      <c r="H26" s="44">
        <v>38</v>
      </c>
      <c r="I26" s="44">
        <f t="shared" si="3"/>
        <v>29.657894736842106</v>
      </c>
      <c r="J26" s="44">
        <v>8</v>
      </c>
      <c r="K26" s="44">
        <v>2</v>
      </c>
      <c r="L26" s="49">
        <v>41549</v>
      </c>
      <c r="M26" s="49">
        <v>8457</v>
      </c>
      <c r="N26" s="42">
        <v>43462</v>
      </c>
      <c r="O26" s="16" t="s">
        <v>53</v>
      </c>
      <c r="P26" s="27"/>
      <c r="R26" s="43"/>
      <c r="S26" s="55"/>
      <c r="T26" s="27"/>
      <c r="U26" s="27"/>
      <c r="V26" s="8"/>
      <c r="W26" s="8"/>
      <c r="X26" s="27"/>
      <c r="Y26" s="27"/>
    </row>
    <row r="27" spans="1:25" s="24" customFormat="1" ht="25.35" customHeight="1">
      <c r="A27" s="17">
        <v>13</v>
      </c>
      <c r="B27" s="50">
        <v>8</v>
      </c>
      <c r="C27" s="52" t="s">
        <v>50</v>
      </c>
      <c r="D27" s="49">
        <v>5429.45</v>
      </c>
      <c r="E27" s="44">
        <v>17634.34</v>
      </c>
      <c r="F27" s="53">
        <f t="shared" si="2"/>
        <v>-0.69210925954699742</v>
      </c>
      <c r="G27" s="49">
        <v>1267</v>
      </c>
      <c r="H27" s="44">
        <v>39</v>
      </c>
      <c r="I27" s="44">
        <f t="shared" si="3"/>
        <v>32.487179487179489</v>
      </c>
      <c r="J27" s="44">
        <v>10</v>
      </c>
      <c r="K27" s="44">
        <v>3</v>
      </c>
      <c r="L27" s="49">
        <v>58695.57</v>
      </c>
      <c r="M27" s="49">
        <v>13999</v>
      </c>
      <c r="N27" s="42">
        <v>43455</v>
      </c>
      <c r="O27" s="16" t="s">
        <v>27</v>
      </c>
      <c r="P27" s="27"/>
      <c r="R27" s="43"/>
      <c r="T27" s="27"/>
      <c r="U27" s="27"/>
      <c r="V27" s="8"/>
      <c r="W27" s="8"/>
      <c r="X27" s="27"/>
      <c r="Y27" s="27"/>
    </row>
    <row r="28" spans="1:25" s="24" customFormat="1" ht="25.35" customHeight="1">
      <c r="A28" s="17">
        <v>14</v>
      </c>
      <c r="B28" s="50">
        <v>9</v>
      </c>
      <c r="C28" s="52" t="s">
        <v>46</v>
      </c>
      <c r="D28" s="49">
        <v>5179.51</v>
      </c>
      <c r="E28" s="44">
        <v>16011.32</v>
      </c>
      <c r="F28" s="53">
        <f t="shared" si="2"/>
        <v>-0.67650949453261811</v>
      </c>
      <c r="G28" s="49">
        <v>1089</v>
      </c>
      <c r="H28" s="44">
        <v>28</v>
      </c>
      <c r="I28" s="44">
        <f t="shared" si="3"/>
        <v>38.892857142857146</v>
      </c>
      <c r="J28" s="44">
        <v>8</v>
      </c>
      <c r="K28" s="44">
        <v>4</v>
      </c>
      <c r="L28" s="49">
        <v>99674.96</v>
      </c>
      <c r="M28" s="49">
        <v>20189</v>
      </c>
      <c r="N28" s="42">
        <v>43448</v>
      </c>
      <c r="O28" s="16" t="s">
        <v>44</v>
      </c>
      <c r="P28" s="27"/>
      <c r="R28" s="43"/>
      <c r="S28" s="55"/>
      <c r="T28" s="27"/>
      <c r="U28" s="27"/>
      <c r="V28" s="8"/>
      <c r="W28" s="8"/>
      <c r="X28" s="27"/>
      <c r="Y28" s="27"/>
    </row>
    <row r="29" spans="1:25" s="24" customFormat="1" ht="25.35" customHeight="1">
      <c r="A29" s="17">
        <v>15</v>
      </c>
      <c r="B29" s="50" t="s">
        <v>70</v>
      </c>
      <c r="C29" s="52" t="s">
        <v>69</v>
      </c>
      <c r="D29" s="49">
        <v>3519.6</v>
      </c>
      <c r="E29" s="44">
        <v>1530</v>
      </c>
      <c r="F29" s="53">
        <f t="shared" si="2"/>
        <v>1.300392156862745</v>
      </c>
      <c r="G29" s="49">
        <v>838</v>
      </c>
      <c r="H29" s="44">
        <v>3</v>
      </c>
      <c r="I29" s="44">
        <f t="shared" si="3"/>
        <v>279.33333333333331</v>
      </c>
      <c r="J29" s="44">
        <v>1</v>
      </c>
      <c r="K29" s="44">
        <v>0</v>
      </c>
      <c r="L29" s="49">
        <v>5050</v>
      </c>
      <c r="M29" s="49">
        <v>1144</v>
      </c>
      <c r="N29" s="42" t="s">
        <v>71</v>
      </c>
      <c r="O29" s="16" t="s">
        <v>53</v>
      </c>
      <c r="P29" s="27"/>
      <c r="R29" s="43"/>
      <c r="S29" s="55"/>
      <c r="T29" s="27"/>
      <c r="U29" s="27"/>
      <c r="V29" s="8"/>
      <c r="W29" s="8"/>
      <c r="X29" s="27"/>
      <c r="Y29" s="27"/>
    </row>
    <row r="30" spans="1:25" s="24" customFormat="1" ht="25.35" customHeight="1">
      <c r="A30" s="17">
        <v>16</v>
      </c>
      <c r="B30" s="50">
        <v>13</v>
      </c>
      <c r="C30" s="52" t="s">
        <v>54</v>
      </c>
      <c r="D30" s="49">
        <v>3154.64</v>
      </c>
      <c r="E30" s="44">
        <v>6430.7</v>
      </c>
      <c r="F30" s="53">
        <f t="shared" si="2"/>
        <v>-0.50944065187304644</v>
      </c>
      <c r="G30" s="49">
        <v>537</v>
      </c>
      <c r="H30" s="44">
        <v>8</v>
      </c>
      <c r="I30" s="44">
        <f t="shared" si="3"/>
        <v>67.125</v>
      </c>
      <c r="J30" s="44">
        <v>4</v>
      </c>
      <c r="K30" s="44">
        <v>7</v>
      </c>
      <c r="L30" s="49">
        <v>247831.09</v>
      </c>
      <c r="M30" s="49">
        <v>48885</v>
      </c>
      <c r="N30" s="42">
        <v>43427</v>
      </c>
      <c r="O30" s="16" t="s">
        <v>55</v>
      </c>
      <c r="P30" s="27"/>
      <c r="R30" s="43"/>
      <c r="S30" s="55"/>
      <c r="T30" s="27"/>
      <c r="U30" s="27"/>
      <c r="V30" s="8"/>
      <c r="W30" s="8"/>
      <c r="X30" s="27"/>
      <c r="Y30" s="27"/>
    </row>
    <row r="31" spans="1:25" s="24" customFormat="1" ht="25.35" customHeight="1">
      <c r="A31" s="17">
        <v>17</v>
      </c>
      <c r="B31" s="50">
        <v>10</v>
      </c>
      <c r="C31" s="52" t="s">
        <v>60</v>
      </c>
      <c r="D31" s="49">
        <v>2694.82</v>
      </c>
      <c r="E31" s="44">
        <v>13925.87</v>
      </c>
      <c r="F31" s="53">
        <f t="shared" si="2"/>
        <v>-0.80648821222659706</v>
      </c>
      <c r="G31" s="49">
        <v>452</v>
      </c>
      <c r="H31" s="44">
        <v>11</v>
      </c>
      <c r="I31" s="44">
        <f t="shared" si="3"/>
        <v>41.090909090909093</v>
      </c>
      <c r="J31" s="44">
        <v>5</v>
      </c>
      <c r="K31" s="44">
        <v>2</v>
      </c>
      <c r="L31" s="49">
        <v>23430.15</v>
      </c>
      <c r="M31" s="49">
        <v>3955</v>
      </c>
      <c r="N31" s="42">
        <v>43462</v>
      </c>
      <c r="O31" s="16" t="s">
        <v>44</v>
      </c>
      <c r="P31" s="27"/>
      <c r="R31" s="43"/>
      <c r="S31" s="55"/>
      <c r="T31" s="27"/>
      <c r="U31" s="27"/>
      <c r="V31" s="8"/>
      <c r="W31" s="8"/>
      <c r="X31" s="27"/>
      <c r="Y31" s="27"/>
    </row>
    <row r="32" spans="1:25" s="24" customFormat="1" ht="25.35" customHeight="1">
      <c r="A32" s="17">
        <v>18</v>
      </c>
      <c r="B32" s="50">
        <v>21</v>
      </c>
      <c r="C32" s="52" t="s">
        <v>33</v>
      </c>
      <c r="D32" s="49">
        <v>2625.75</v>
      </c>
      <c r="E32" s="44">
        <v>1640.24</v>
      </c>
      <c r="F32" s="53">
        <f t="shared" si="2"/>
        <v>0.60083280495537239</v>
      </c>
      <c r="G32" s="49">
        <v>628</v>
      </c>
      <c r="H32" s="51">
        <v>3</v>
      </c>
      <c r="I32" s="44">
        <f t="shared" si="3"/>
        <v>209.33333333333334</v>
      </c>
      <c r="J32" s="44">
        <v>1</v>
      </c>
      <c r="K32" s="44">
        <v>13</v>
      </c>
      <c r="L32" s="49">
        <v>1297832.07</v>
      </c>
      <c r="M32" s="49">
        <v>241168</v>
      </c>
      <c r="N32" s="42">
        <v>43385</v>
      </c>
      <c r="O32" s="16" t="s">
        <v>27</v>
      </c>
      <c r="P32" s="27"/>
      <c r="R32" s="43"/>
      <c r="T32" s="27"/>
      <c r="U32" s="27"/>
      <c r="V32" s="8"/>
      <c r="W32" s="8"/>
      <c r="X32" s="27"/>
      <c r="Y32" s="27"/>
    </row>
    <row r="33" spans="1:25" s="24" customFormat="1" ht="25.15" customHeight="1">
      <c r="A33" s="17">
        <v>19</v>
      </c>
      <c r="B33" s="62">
        <v>17</v>
      </c>
      <c r="C33" s="52" t="s">
        <v>63</v>
      </c>
      <c r="D33" s="49">
        <v>1880</v>
      </c>
      <c r="E33" s="44">
        <v>2202</v>
      </c>
      <c r="F33" s="53">
        <f t="shared" si="2"/>
        <v>-0.14623069936421434</v>
      </c>
      <c r="G33" s="49">
        <v>330</v>
      </c>
      <c r="H33" s="44" t="s">
        <v>30</v>
      </c>
      <c r="I33" s="44" t="s">
        <v>30</v>
      </c>
      <c r="J33" s="44">
        <v>2</v>
      </c>
      <c r="K33" s="44">
        <v>6</v>
      </c>
      <c r="L33" s="49">
        <v>25267</v>
      </c>
      <c r="M33" s="49">
        <v>4986</v>
      </c>
      <c r="N33" s="42">
        <v>43434</v>
      </c>
      <c r="O33" s="16" t="s">
        <v>61</v>
      </c>
      <c r="P33" s="27"/>
      <c r="R33" s="43"/>
      <c r="S33" s="55"/>
      <c r="T33" s="27"/>
      <c r="U33" s="56"/>
      <c r="V33" s="8"/>
      <c r="W33" s="8"/>
      <c r="X33" s="27"/>
      <c r="Y33" s="27"/>
    </row>
    <row r="34" spans="1:25" s="24" customFormat="1" ht="25.35" customHeight="1">
      <c r="A34" s="17">
        <v>20</v>
      </c>
      <c r="B34" s="50">
        <v>11</v>
      </c>
      <c r="C34" s="52" t="s">
        <v>56</v>
      </c>
      <c r="D34" s="49">
        <v>1446.17</v>
      </c>
      <c r="E34" s="44">
        <v>8345.64</v>
      </c>
      <c r="F34" s="53">
        <f t="shared" si="2"/>
        <v>-0.82671550653994175</v>
      </c>
      <c r="G34" s="49">
        <v>306</v>
      </c>
      <c r="H34" s="44">
        <v>19</v>
      </c>
      <c r="I34" s="44">
        <f>G34/H34</f>
        <v>16.105263157894736</v>
      </c>
      <c r="J34" s="44">
        <v>4</v>
      </c>
      <c r="K34" s="44">
        <v>3</v>
      </c>
      <c r="L34" s="49">
        <v>35632.199999999997</v>
      </c>
      <c r="M34" s="49">
        <v>7742</v>
      </c>
      <c r="N34" s="42">
        <v>43455</v>
      </c>
      <c r="O34" s="16" t="s">
        <v>57</v>
      </c>
      <c r="P34" s="27"/>
      <c r="R34" s="43"/>
      <c r="T34" s="27"/>
      <c r="U34" s="27"/>
      <c r="V34" s="8"/>
      <c r="W34" s="8"/>
      <c r="X34" s="27"/>
      <c r="Y34" s="27"/>
    </row>
    <row r="35" spans="1:25" s="24" customFormat="1" ht="25.35" customHeight="1">
      <c r="A35" s="28"/>
      <c r="B35" s="28"/>
      <c r="C35" s="29" t="s">
        <v>72</v>
      </c>
      <c r="D35" s="30">
        <f>SUM(D23:D34)</f>
        <v>399114.02000000008</v>
      </c>
      <c r="E35" s="30">
        <f t="shared" ref="E35:G35" si="4">SUM(E23:E34)</f>
        <v>545829.25000000012</v>
      </c>
      <c r="F35" s="60">
        <f t="shared" si="2"/>
        <v>-0.26879327188859886</v>
      </c>
      <c r="G35" s="30">
        <f t="shared" si="4"/>
        <v>68703</v>
      </c>
      <c r="H35" s="30"/>
      <c r="I35" s="32"/>
      <c r="J35" s="31"/>
      <c r="K35" s="33"/>
      <c r="L35" s="34"/>
      <c r="M35" s="38"/>
      <c r="N35" s="35"/>
      <c r="O35" s="39"/>
      <c r="P35" s="27"/>
      <c r="R35" s="26"/>
    </row>
    <row r="36" spans="1:25" s="24" customFormat="1" ht="13.9" customHeight="1">
      <c r="A36" s="19"/>
      <c r="B36" s="36"/>
      <c r="C36" s="20"/>
      <c r="D36" s="37"/>
      <c r="E36" s="37"/>
      <c r="F36" s="40"/>
      <c r="G36" s="37"/>
      <c r="H36" s="37"/>
      <c r="I36" s="37"/>
      <c r="J36" s="37"/>
      <c r="K36" s="37"/>
      <c r="L36" s="37"/>
      <c r="M36" s="37"/>
      <c r="N36" s="41"/>
      <c r="O36" s="18"/>
    </row>
    <row r="37" spans="1:25" s="24" customFormat="1" ht="25.35" customHeight="1">
      <c r="A37" s="17">
        <v>21</v>
      </c>
      <c r="B37" s="58">
        <v>16</v>
      </c>
      <c r="C37" s="52" t="s">
        <v>37</v>
      </c>
      <c r="D37" s="49">
        <v>1166</v>
      </c>
      <c r="E37" s="44">
        <v>2366.5100000000002</v>
      </c>
      <c r="F37" s="53">
        <f>(D37-E37)/E37</f>
        <v>-0.50729132773577978</v>
      </c>
      <c r="G37" s="49">
        <v>192</v>
      </c>
      <c r="H37" s="44" t="s">
        <v>30</v>
      </c>
      <c r="I37" s="44" t="s">
        <v>30</v>
      </c>
      <c r="J37" s="44">
        <v>6</v>
      </c>
      <c r="K37" s="44">
        <v>9</v>
      </c>
      <c r="L37" s="49">
        <v>416428</v>
      </c>
      <c r="M37" s="49">
        <v>75597</v>
      </c>
      <c r="N37" s="42">
        <v>43413</v>
      </c>
      <c r="O37" s="16" t="s">
        <v>38</v>
      </c>
      <c r="P37" s="27"/>
      <c r="R37" s="43"/>
      <c r="T37" s="27"/>
      <c r="U37" s="27"/>
      <c r="V37" s="8"/>
      <c r="W37" s="8"/>
      <c r="X37" s="27"/>
      <c r="Y37" s="27"/>
    </row>
    <row r="38" spans="1:25" s="24" customFormat="1" ht="25.15" customHeight="1">
      <c r="A38" s="17">
        <v>22</v>
      </c>
      <c r="B38" s="58">
        <v>14</v>
      </c>
      <c r="C38" s="52" t="s">
        <v>47</v>
      </c>
      <c r="D38" s="49">
        <v>776.92</v>
      </c>
      <c r="E38" s="44">
        <v>2981.35</v>
      </c>
      <c r="F38" s="53">
        <f>(D38-E38)/E38</f>
        <v>-0.7394066446408506</v>
      </c>
      <c r="G38" s="49">
        <v>131</v>
      </c>
      <c r="H38" s="44">
        <v>2</v>
      </c>
      <c r="I38" s="44">
        <f>G38/H38</f>
        <v>65.5</v>
      </c>
      <c r="J38" s="44">
        <v>1</v>
      </c>
      <c r="K38" s="44">
        <v>4</v>
      </c>
      <c r="L38" s="49">
        <v>48386.71</v>
      </c>
      <c r="M38" s="49">
        <v>8169</v>
      </c>
      <c r="N38" s="42">
        <v>43448</v>
      </c>
      <c r="O38" s="16" t="s">
        <v>27</v>
      </c>
      <c r="P38" s="27"/>
      <c r="R38" s="43"/>
      <c r="T38" s="27"/>
      <c r="U38" s="27"/>
      <c r="V38" s="8"/>
      <c r="W38" s="8"/>
      <c r="X38" s="27"/>
      <c r="Y38" s="27"/>
    </row>
    <row r="39" spans="1:25" s="24" customFormat="1" ht="25.15" customHeight="1">
      <c r="A39" s="17">
        <v>23</v>
      </c>
      <c r="B39" s="58">
        <v>15</v>
      </c>
      <c r="C39" s="52" t="s">
        <v>40</v>
      </c>
      <c r="D39" s="49">
        <v>652.6</v>
      </c>
      <c r="E39" s="44">
        <v>2674.36</v>
      </c>
      <c r="F39" s="53">
        <f>(D39-E39)/E39</f>
        <v>-0.75597900058331713</v>
      </c>
      <c r="G39" s="49">
        <v>102</v>
      </c>
      <c r="H39" s="44">
        <v>1</v>
      </c>
      <c r="I39" s="44">
        <f>G39/H39</f>
        <v>102</v>
      </c>
      <c r="J39" s="44">
        <v>1</v>
      </c>
      <c r="K39" s="44">
        <v>8</v>
      </c>
      <c r="L39" s="49">
        <v>288421.07</v>
      </c>
      <c r="M39" s="49">
        <v>48078</v>
      </c>
      <c r="N39" s="42">
        <v>43420</v>
      </c>
      <c r="O39" s="16" t="s">
        <v>31</v>
      </c>
      <c r="P39" s="27"/>
      <c r="R39" s="43"/>
      <c r="S39" s="55"/>
      <c r="T39" s="27"/>
      <c r="U39" s="27"/>
      <c r="V39" s="27"/>
      <c r="W39" s="8"/>
      <c r="X39" s="27"/>
      <c r="Y39" s="8"/>
    </row>
    <row r="40" spans="1:25" s="24" customFormat="1" ht="25.35" customHeight="1">
      <c r="A40" s="17">
        <v>24</v>
      </c>
      <c r="B40" s="62">
        <v>26</v>
      </c>
      <c r="C40" s="52" t="s">
        <v>64</v>
      </c>
      <c r="D40" s="49">
        <v>648</v>
      </c>
      <c r="E40" s="44">
        <v>536</v>
      </c>
      <c r="F40" s="53">
        <f>(D40-E40)/E40</f>
        <v>0.20895522388059701</v>
      </c>
      <c r="G40" s="49">
        <v>120</v>
      </c>
      <c r="H40" s="44" t="s">
        <v>30</v>
      </c>
      <c r="I40" s="44" t="s">
        <v>30</v>
      </c>
      <c r="J40" s="44">
        <v>2</v>
      </c>
      <c r="K40" s="44">
        <v>4</v>
      </c>
      <c r="L40" s="49">
        <v>5789</v>
      </c>
      <c r="M40" s="49">
        <v>1134</v>
      </c>
      <c r="N40" s="42">
        <v>43448</v>
      </c>
      <c r="O40" s="16" t="s">
        <v>61</v>
      </c>
      <c r="P40" s="27"/>
      <c r="R40" s="43"/>
      <c r="S40" s="55"/>
      <c r="T40" s="27"/>
      <c r="U40" s="27"/>
      <c r="V40" s="8"/>
      <c r="W40" s="8"/>
      <c r="X40" s="27"/>
      <c r="Y40" s="27"/>
    </row>
    <row r="41" spans="1:25" s="24" customFormat="1" ht="25.35" customHeight="1">
      <c r="A41" s="17">
        <v>25</v>
      </c>
      <c r="B41" s="50">
        <v>18</v>
      </c>
      <c r="C41" s="52" t="s">
        <v>65</v>
      </c>
      <c r="D41" s="49">
        <v>366</v>
      </c>
      <c r="E41" s="44">
        <v>2194</v>
      </c>
      <c r="F41" s="53">
        <f>(D41-E41)/E41</f>
        <v>-0.83318140382862349</v>
      </c>
      <c r="G41" s="49">
        <v>76</v>
      </c>
      <c r="H41" s="44" t="s">
        <v>30</v>
      </c>
      <c r="I41" s="44" t="s">
        <v>30</v>
      </c>
      <c r="J41" s="44" t="s">
        <v>30</v>
      </c>
      <c r="K41" s="44">
        <v>11</v>
      </c>
      <c r="L41" s="49">
        <v>646583</v>
      </c>
      <c r="M41" s="49">
        <v>112167</v>
      </c>
      <c r="N41" s="42">
        <v>43399</v>
      </c>
      <c r="O41" s="16" t="s">
        <v>66</v>
      </c>
      <c r="P41" s="27"/>
      <c r="R41" s="43"/>
      <c r="S41" s="55"/>
      <c r="T41" s="27"/>
      <c r="U41" s="56"/>
      <c r="V41" s="8"/>
      <c r="W41" s="8"/>
      <c r="X41" s="27"/>
      <c r="Y41" s="27"/>
    </row>
    <row r="42" spans="1:25" s="24" customFormat="1" ht="25.35" customHeight="1">
      <c r="A42" s="17">
        <v>26</v>
      </c>
      <c r="B42" s="59" t="s">
        <v>30</v>
      </c>
      <c r="C42" s="52" t="s">
        <v>84</v>
      </c>
      <c r="D42" s="49">
        <v>332</v>
      </c>
      <c r="E42" s="44" t="s">
        <v>30</v>
      </c>
      <c r="F42" s="44" t="s">
        <v>30</v>
      </c>
      <c r="G42" s="49">
        <v>59</v>
      </c>
      <c r="H42" s="51">
        <v>1</v>
      </c>
      <c r="I42" s="44">
        <f>G42/H42</f>
        <v>59</v>
      </c>
      <c r="J42" s="44">
        <v>1</v>
      </c>
      <c r="K42" s="44" t="s">
        <v>30</v>
      </c>
      <c r="L42" s="49">
        <v>42887.64</v>
      </c>
      <c r="M42" s="49">
        <v>7827</v>
      </c>
      <c r="N42" s="42">
        <v>43427</v>
      </c>
      <c r="O42" s="16" t="s">
        <v>27</v>
      </c>
      <c r="P42" s="27"/>
      <c r="R42" s="43"/>
      <c r="T42" s="27"/>
      <c r="U42" s="56"/>
      <c r="V42" s="8"/>
      <c r="W42" s="8"/>
      <c r="X42" s="27"/>
      <c r="Y42" s="27"/>
    </row>
    <row r="43" spans="1:25" s="24" customFormat="1" ht="25.35" customHeight="1">
      <c r="A43" s="17">
        <v>27</v>
      </c>
      <c r="B43" s="58">
        <v>24</v>
      </c>
      <c r="C43" s="52" t="s">
        <v>32</v>
      </c>
      <c r="D43" s="49">
        <v>234</v>
      </c>
      <c r="E43" s="44">
        <v>1469.2</v>
      </c>
      <c r="F43" s="53">
        <f>(D43-E43)/E43</f>
        <v>-0.84072964878845635</v>
      </c>
      <c r="G43" s="49">
        <v>42</v>
      </c>
      <c r="H43" s="51">
        <v>1</v>
      </c>
      <c r="I43" s="44">
        <f>G43/H43</f>
        <v>42</v>
      </c>
      <c r="J43" s="44">
        <v>1</v>
      </c>
      <c r="K43" s="44">
        <v>14</v>
      </c>
      <c r="L43" s="49">
        <v>554622.01</v>
      </c>
      <c r="M43" s="49">
        <v>96256</v>
      </c>
      <c r="N43" s="42">
        <v>43378</v>
      </c>
      <c r="O43" s="16" t="s">
        <v>31</v>
      </c>
      <c r="P43" s="27"/>
      <c r="R43" s="43"/>
      <c r="T43" s="27"/>
      <c r="U43" s="56"/>
      <c r="V43" s="8"/>
      <c r="W43" s="8"/>
      <c r="X43" s="27"/>
      <c r="Y43" s="27"/>
    </row>
    <row r="44" spans="1:25" s="24" customFormat="1" ht="25.35" customHeight="1">
      <c r="A44" s="17">
        <v>28</v>
      </c>
      <c r="B44" s="50">
        <v>23</v>
      </c>
      <c r="C44" s="52" t="s">
        <v>45</v>
      </c>
      <c r="D44" s="49">
        <v>182.3</v>
      </c>
      <c r="E44" s="44">
        <v>1499.75</v>
      </c>
      <c r="F44" s="53">
        <f>(D44-E44)/E44</f>
        <v>-0.87844640773462246</v>
      </c>
      <c r="G44" s="49">
        <v>28</v>
      </c>
      <c r="H44" s="44">
        <v>1</v>
      </c>
      <c r="I44" s="44">
        <f>G44/H44</f>
        <v>28</v>
      </c>
      <c r="J44" s="44">
        <v>1</v>
      </c>
      <c r="K44" s="44">
        <v>4</v>
      </c>
      <c r="L44" s="49">
        <v>14372</v>
      </c>
      <c r="M44" s="49">
        <v>2653</v>
      </c>
      <c r="N44" s="42">
        <v>43448</v>
      </c>
      <c r="O44" s="54" t="s">
        <v>39</v>
      </c>
      <c r="P44" s="27"/>
      <c r="R44" s="43"/>
      <c r="T44" s="27"/>
      <c r="U44" s="56"/>
      <c r="V44" s="8"/>
      <c r="W44" s="8"/>
      <c r="X44" s="27"/>
      <c r="Y44" s="27"/>
    </row>
    <row r="45" spans="1:25" s="24" customFormat="1" ht="25.35" customHeight="1">
      <c r="A45" s="17">
        <v>29</v>
      </c>
      <c r="B45" s="50">
        <v>29</v>
      </c>
      <c r="C45" s="52" t="s">
        <v>87</v>
      </c>
      <c r="D45" s="49">
        <v>149.5</v>
      </c>
      <c r="E45" s="44">
        <v>159</v>
      </c>
      <c r="F45" s="53">
        <f t="shared" ref="F45:F47" si="5">(D45-E45)/E45</f>
        <v>-5.9748427672955975E-2</v>
      </c>
      <c r="G45" s="49">
        <v>45</v>
      </c>
      <c r="H45" s="44">
        <v>4</v>
      </c>
      <c r="I45" s="44">
        <f>G45/H45</f>
        <v>11.25</v>
      </c>
      <c r="J45" s="44">
        <v>3</v>
      </c>
      <c r="K45" s="44">
        <v>4</v>
      </c>
      <c r="L45" s="49">
        <v>3674.09</v>
      </c>
      <c r="M45" s="49">
        <v>870</v>
      </c>
      <c r="N45" s="42">
        <v>43448</v>
      </c>
      <c r="O45" s="54" t="s">
        <v>88</v>
      </c>
      <c r="P45" s="27"/>
      <c r="R45" s="43"/>
      <c r="T45" s="27"/>
      <c r="U45" s="56"/>
      <c r="V45" s="8"/>
      <c r="W45" s="8"/>
      <c r="X45" s="27"/>
      <c r="Y45" s="27"/>
    </row>
    <row r="46" spans="1:25" s="24" customFormat="1" ht="25.35" customHeight="1">
      <c r="A46" s="17">
        <v>30</v>
      </c>
      <c r="B46" s="50">
        <v>19</v>
      </c>
      <c r="C46" s="52" t="s">
        <v>48</v>
      </c>
      <c r="D46" s="49">
        <v>143</v>
      </c>
      <c r="E46" s="44">
        <v>2063</v>
      </c>
      <c r="F46" s="53">
        <f t="shared" si="5"/>
        <v>-0.9306834706737761</v>
      </c>
      <c r="G46" s="49">
        <v>22</v>
      </c>
      <c r="H46" s="44">
        <v>1</v>
      </c>
      <c r="I46" s="44">
        <f>G46/H46</f>
        <v>22</v>
      </c>
      <c r="J46" s="44">
        <v>1</v>
      </c>
      <c r="K46" s="44">
        <v>5</v>
      </c>
      <c r="L46" s="49">
        <v>93180</v>
      </c>
      <c r="M46" s="49">
        <v>15304</v>
      </c>
      <c r="N46" s="42">
        <v>43441</v>
      </c>
      <c r="O46" s="16" t="s">
        <v>43</v>
      </c>
      <c r="P46" s="27"/>
      <c r="R46" s="43"/>
      <c r="T46" s="57"/>
      <c r="U46" s="27"/>
      <c r="V46" s="8"/>
      <c r="W46" s="8"/>
      <c r="X46" s="27"/>
      <c r="Y46" s="27"/>
    </row>
    <row r="47" spans="1:25" s="24" customFormat="1" ht="25.35" customHeight="1">
      <c r="A47" s="28"/>
      <c r="B47" s="28"/>
      <c r="C47" s="29" t="s">
        <v>73</v>
      </c>
      <c r="D47" s="30">
        <f>SUM(D35:D46)</f>
        <v>403764.34</v>
      </c>
      <c r="E47" s="30">
        <f t="shared" ref="E47:G47" si="6">SUM(E35:E46)</f>
        <v>561772.42000000004</v>
      </c>
      <c r="F47" s="60">
        <f t="shared" si="5"/>
        <v>-0.28126706540702018</v>
      </c>
      <c r="G47" s="30">
        <f t="shared" si="6"/>
        <v>69520</v>
      </c>
      <c r="H47" s="30"/>
      <c r="I47" s="32"/>
      <c r="J47" s="31"/>
      <c r="K47" s="33"/>
      <c r="L47" s="34"/>
      <c r="M47" s="38"/>
      <c r="N47" s="35"/>
      <c r="O47" s="39"/>
      <c r="P47" s="23"/>
      <c r="Q47" s="21"/>
      <c r="R47" s="22"/>
      <c r="S47" s="21"/>
      <c r="T47" s="21"/>
      <c r="U47" s="21"/>
      <c r="V47" s="21"/>
      <c r="X47" s="21"/>
      <c r="Y47" s="21"/>
    </row>
    <row r="48" spans="1:25" s="21" customFormat="1" ht="13.9" customHeight="1">
      <c r="A48" s="19"/>
      <c r="B48" s="36"/>
      <c r="C48" s="20"/>
      <c r="D48" s="37"/>
      <c r="E48" s="37"/>
      <c r="F48" s="40"/>
      <c r="G48" s="37"/>
      <c r="H48" s="37"/>
      <c r="I48" s="37"/>
      <c r="J48" s="37"/>
      <c r="K48" s="37"/>
      <c r="L48" s="37"/>
      <c r="M48" s="37"/>
      <c r="N48" s="41"/>
      <c r="O48" s="18"/>
      <c r="P48" s="1"/>
      <c r="Q48" s="1"/>
      <c r="R48" s="1"/>
      <c r="S48" s="1"/>
      <c r="T48" s="1"/>
      <c r="U48" s="1"/>
      <c r="V48" s="1"/>
      <c r="X48" s="1"/>
      <c r="Y48" s="1"/>
    </row>
    <row r="49" spans="1:25" s="24" customFormat="1" ht="25.35" customHeight="1">
      <c r="A49" s="17">
        <v>31</v>
      </c>
      <c r="B49" s="50">
        <v>20</v>
      </c>
      <c r="C49" s="52" t="s">
        <v>41</v>
      </c>
      <c r="D49" s="49">
        <v>132.5</v>
      </c>
      <c r="E49" s="44">
        <v>1936.7</v>
      </c>
      <c r="F49" s="53">
        <f>(D49-E49)/E49</f>
        <v>-0.93158465430887594</v>
      </c>
      <c r="G49" s="49">
        <v>54</v>
      </c>
      <c r="H49" s="44">
        <v>5</v>
      </c>
      <c r="I49" s="44">
        <f>G49/H49</f>
        <v>10.8</v>
      </c>
      <c r="J49" s="44">
        <v>2</v>
      </c>
      <c r="K49" s="44">
        <v>7</v>
      </c>
      <c r="L49" s="49">
        <v>76924</v>
      </c>
      <c r="M49" s="49">
        <v>17670</v>
      </c>
      <c r="N49" s="42">
        <v>43427</v>
      </c>
      <c r="O49" s="54" t="s">
        <v>39</v>
      </c>
      <c r="P49" s="27"/>
      <c r="R49" s="43"/>
      <c r="T49" s="27"/>
      <c r="U49" s="27"/>
      <c r="V49" s="27"/>
      <c r="W49" s="8"/>
      <c r="X49" s="27"/>
      <c r="Y49" s="8"/>
    </row>
    <row r="50" spans="1:25" s="24" customFormat="1" ht="25.35" customHeight="1">
      <c r="A50" s="17">
        <v>32</v>
      </c>
      <c r="B50" s="44" t="s">
        <v>30</v>
      </c>
      <c r="C50" s="52" t="s">
        <v>78</v>
      </c>
      <c r="D50" s="49">
        <v>128</v>
      </c>
      <c r="E50" s="44" t="s">
        <v>30</v>
      </c>
      <c r="F50" s="44" t="s">
        <v>30</v>
      </c>
      <c r="G50" s="49">
        <v>22</v>
      </c>
      <c r="H50" s="44">
        <v>1</v>
      </c>
      <c r="I50" s="44">
        <f>G50/H50</f>
        <v>22</v>
      </c>
      <c r="J50" s="44">
        <v>1</v>
      </c>
      <c r="K50" s="44" t="s">
        <v>30</v>
      </c>
      <c r="L50" s="49">
        <v>27539.599999999999</v>
      </c>
      <c r="M50" s="49">
        <v>4815</v>
      </c>
      <c r="N50" s="42">
        <v>43434</v>
      </c>
      <c r="O50" s="16" t="s">
        <v>79</v>
      </c>
      <c r="P50" s="27"/>
      <c r="R50" s="43"/>
      <c r="T50" s="27"/>
      <c r="U50" s="27"/>
      <c r="V50" s="27"/>
      <c r="W50" s="8"/>
      <c r="X50" s="27"/>
      <c r="Y50" s="8"/>
    </row>
    <row r="51" spans="1:25" s="24" customFormat="1" ht="25.35" customHeight="1">
      <c r="A51" s="28"/>
      <c r="B51" s="28"/>
      <c r="C51" s="29" t="s">
        <v>89</v>
      </c>
      <c r="D51" s="30">
        <f>SUM(D47:D50)</f>
        <v>404024.84</v>
      </c>
      <c r="E51" s="30">
        <f>SUM(E47:E50)</f>
        <v>563709.12</v>
      </c>
      <c r="F51" s="60">
        <f>(D51-E51)/E51</f>
        <v>-0.28327425321768784</v>
      </c>
      <c r="G51" s="30">
        <f>SUM(G47:G50)</f>
        <v>69596</v>
      </c>
      <c r="H51" s="31"/>
      <c r="I51" s="32"/>
      <c r="J51" s="31"/>
      <c r="K51" s="33"/>
      <c r="L51" s="34"/>
      <c r="M51" s="38"/>
      <c r="N51" s="35"/>
      <c r="O51" s="39"/>
      <c r="P51" s="1"/>
      <c r="Q51" s="1"/>
      <c r="R51" s="1"/>
      <c r="S51" s="1"/>
      <c r="T51" s="1"/>
      <c r="U51" s="1"/>
      <c r="V51" s="1"/>
      <c r="X51" s="1"/>
      <c r="Y51" s="1"/>
    </row>
    <row r="52" spans="1:25" ht="23.25" customHeight="1"/>
    <row r="74" spans="16:18">
      <c r="P74" s="14"/>
      <c r="R74" s="12"/>
    </row>
    <row r="75" spans="16:18" ht="12" customHeight="1"/>
  </sheetData>
  <sortState xmlns:xlrd2="http://schemas.microsoft.com/office/spreadsheetml/2017/richdata2" ref="B13:O50">
    <sortCondition descending="1" ref="D13:D50"/>
  </sortState>
  <mergeCells count="18">
    <mergeCell ref="O9:O12"/>
    <mergeCell ref="J5:J8"/>
    <mergeCell ref="K5:K8"/>
    <mergeCell ref="M5:M8"/>
    <mergeCell ref="L5:L8"/>
    <mergeCell ref="N5:N8"/>
    <mergeCell ref="A9:A12"/>
    <mergeCell ref="B9:B12"/>
    <mergeCell ref="C9:C12"/>
    <mergeCell ref="F9:F12"/>
    <mergeCell ref="I9:I12"/>
    <mergeCell ref="H5:H8"/>
    <mergeCell ref="I5:I8"/>
    <mergeCell ref="O5:O8"/>
    <mergeCell ref="A5:A8"/>
    <mergeCell ref="B5:B8"/>
    <mergeCell ref="C5:C8"/>
    <mergeCell ref="F5:F8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Karolis Galdikas</dc:creator>
  <cp:lastModifiedBy>Justė Bulytė</cp:lastModifiedBy>
  <cp:lastPrinted>2016-09-19T08:07:15Z</cp:lastPrinted>
  <dcterms:created xsi:type="dcterms:W3CDTF">2014-10-03T07:40:56Z</dcterms:created>
  <dcterms:modified xsi:type="dcterms:W3CDTF">2019-01-07T13:53:15Z</dcterms:modified>
</cp:coreProperties>
</file>