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Rugsėjis\"/>
    </mc:Choice>
  </mc:AlternateContent>
  <xr:revisionPtr revIDLastSave="0" documentId="8_{F71CC15D-4FD9-44B1-A096-68E67535A98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F35" i="1"/>
  <c r="E35" i="1"/>
  <c r="G35" i="1"/>
  <c r="D35" i="1"/>
  <c r="F23" i="1"/>
  <c r="E23" i="1"/>
  <c r="G23" i="1"/>
  <c r="D23" i="1"/>
  <c r="I51" i="1"/>
  <c r="I39" i="1"/>
  <c r="I31" i="1"/>
  <c r="I30" i="1"/>
  <c r="I16" i="1"/>
  <c r="I17" i="1"/>
  <c r="I13" i="1"/>
  <c r="F21" i="1" l="1"/>
  <c r="F20" i="1"/>
  <c r="F22" i="1"/>
  <c r="F18" i="1"/>
  <c r="F26" i="1"/>
  <c r="F19" i="1"/>
  <c r="F27" i="1"/>
  <c r="F29" i="1"/>
  <c r="F32" i="1"/>
  <c r="F28" i="1"/>
  <c r="F52" i="1"/>
  <c r="F42" i="1"/>
  <c r="F34" i="1"/>
  <c r="F37" i="1"/>
  <c r="F33" i="1"/>
  <c r="F46" i="1"/>
  <c r="F38" i="1"/>
  <c r="F45" i="1"/>
  <c r="F44" i="1"/>
  <c r="F43" i="1"/>
  <c r="F50" i="1"/>
  <c r="F40" i="1"/>
  <c r="F41" i="1"/>
  <c r="I50" i="1" l="1"/>
  <c r="I46" i="1"/>
  <c r="I29" i="1"/>
  <c r="I33" i="1" l="1"/>
  <c r="I37" i="1"/>
  <c r="I42" i="1"/>
  <c r="I52" i="1"/>
  <c r="I34" i="1"/>
  <c r="I32" i="1"/>
  <c r="F14" i="1" l="1"/>
  <c r="I44" i="1" l="1"/>
  <c r="I45" i="1" l="1"/>
  <c r="I22" i="1"/>
  <c r="I20" i="1"/>
  <c r="I14" i="1"/>
  <c r="F15" i="1" l="1"/>
  <c r="I38" i="1"/>
  <c r="I41" i="1" l="1"/>
  <c r="I15" i="1" l="1"/>
  <c r="I40" i="1" l="1"/>
  <c r="I26" i="1"/>
  <c r="I43" i="1" l="1"/>
  <c r="I27" i="1"/>
  <c r="I19" i="1" l="1"/>
</calcChain>
</file>

<file path=xl/sharedStrings.xml><?xml version="1.0" encoding="utf-8"?>
<sst xmlns="http://schemas.openxmlformats.org/spreadsheetml/2006/main" count="165" uniqueCount="95">
  <si>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</si>
  <si>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</si>
  <si>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</si>
  <si>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</si>
  <si>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</si>
  <si>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</si>
  <si>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</si>
  <si>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</si>
  <si>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</si>
  <si>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</si>
  <si>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</si>
  <si>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</si>
  <si>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</si>
  <si>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</si>
  <si>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</si>
  <si>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</si>
  <si>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</si>
  <si>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</si>
  <si>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</si>
  <si>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</si>
  <si>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</si>
  <si>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</si>
  <si>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</si>
  <si>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</si>
  <si>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</si>
  <si>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</si>
  <si>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</si>
  <si>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</si>
  <si>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</si>
  <si>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</si>
  <si>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</si>
  <si>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</si>
  <si>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</si>
  <si>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</si>
  <si>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WDSMP</t>
  </si>
  <si>
    <t>Garsų pasaulio įrašai</t>
  </si>
  <si>
    <t>Theatrical Film Distribution  / 20th Century Fox</t>
  </si>
  <si>
    <t>ACME Film / SONY</t>
  </si>
  <si>
    <t>Liūtas karalius (The Lion King)</t>
  </si>
  <si>
    <t>Preview</t>
  </si>
  <si>
    <t>NCG Distribution/Universal Pictures International</t>
  </si>
  <si>
    <t>Greiti ir įsiutę: Hobsas ir Šo (Fast &amp; Furious Presents: Hobbs &amp; Shaw)</t>
  </si>
  <si>
    <t>Lietinga diena Niujorke (Rainy Day in New York)</t>
  </si>
  <si>
    <t>Šiurpios istorijos pasakojimui tamsoje (Scary Stories (Scary stories to tell in the dark))</t>
  </si>
  <si>
    <t>Žaislų istorija 4 (Toy Story 4)</t>
  </si>
  <si>
    <t>Vestuvės</t>
  </si>
  <si>
    <t>Film Jam</t>
  </si>
  <si>
    <t>P</t>
  </si>
  <si>
    <t>Vieną kartą Holivude (Once Upon a Time in Hollywood)</t>
  </si>
  <si>
    <t>VLG Film</t>
  </si>
  <si>
    <t>Čia buvo Saša</t>
  </si>
  <si>
    <t>Dansu Films</t>
  </si>
  <si>
    <t>Piktieji paukščiai. Filmas 2 (Angry Birds 2)</t>
  </si>
  <si>
    <t>Belos kelionė namo (Dogs Way Home)</t>
  </si>
  <si>
    <t>Slėpynės (Ready Or Not)</t>
  </si>
  <si>
    <t>Best Film</t>
  </si>
  <si>
    <t>Aušros pažadas (Promise at Dawn)</t>
  </si>
  <si>
    <t>Total (30)</t>
  </si>
  <si>
    <t>Greta Garbo Films</t>
  </si>
  <si>
    <t>Estinfilm</t>
  </si>
  <si>
    <t>Nepaprasta Remio kelionė (Rémi sans famille)</t>
  </si>
  <si>
    <t>Damų laimė (Les Dames)</t>
  </si>
  <si>
    <t>Geri berniukai (Good boys)</t>
  </si>
  <si>
    <t>Mano akių šviesa (Light of My Life)</t>
  </si>
  <si>
    <t>Travolta</t>
  </si>
  <si>
    <t>Pavarotti (Pavarotti)</t>
  </si>
  <si>
    <t>Angelo apgultis (Angel Has Fallen)</t>
  </si>
  <si>
    <t>Šokių kovos (Битва)</t>
  </si>
  <si>
    <t>Abigailė (Abigail)</t>
  </si>
  <si>
    <t>Top FilmBaltic</t>
  </si>
  <si>
    <t>Mano angelas (Angel of Mine)</t>
  </si>
  <si>
    <t>Theatrical Film Distribution</t>
  </si>
  <si>
    <t>Driven (Mažulė, verta milijonų)</t>
  </si>
  <si>
    <t>Tas: Antroji dalis (It 2)</t>
  </si>
  <si>
    <t>Kino pasaka</t>
  </si>
  <si>
    <t>(Ne) Tikros prancūziškos vestuvės 2 (Qu'est-ce qu'on a fait au Bon Dieu? 2)</t>
  </si>
  <si>
    <t>August 30 - September 5</t>
  </si>
  <si>
    <t>Rugpjūčio 30 - rugsėjo 5 d.</t>
  </si>
  <si>
    <t>Skausmas ir šlovė (Pain and Glory)</t>
  </si>
  <si>
    <t>Kodėl mes kūrybingi? (Why Are We Creative?)</t>
  </si>
  <si>
    <t>Bestfilm</t>
  </si>
  <si>
    <t>Gimtinė (Motherland)</t>
  </si>
  <si>
    <t>Agentė (Operative)</t>
  </si>
  <si>
    <t>Odesa (Одесса)</t>
  </si>
  <si>
    <t>Dauntono abatija (Downton Abbey)</t>
  </si>
  <si>
    <t>Šuns tikslas 2 (Molly and Max (A Dog's Journey))</t>
  </si>
  <si>
    <t>Medaus šalis (Honeyland)</t>
  </si>
  <si>
    <t>Kur tu pradingai, Bernadeta? (Where'd You Go, Bernadette)</t>
  </si>
  <si>
    <t>Second Hand</t>
  </si>
  <si>
    <t>Ultra Nominum</t>
  </si>
  <si>
    <t>September 6 - 12 Lithuanian top</t>
  </si>
  <si>
    <t>Rugsėjo 6 - 12 d. Lietuvos kino teatruose rodytų filmų topas</t>
  </si>
  <si>
    <t>September 6 - 12</t>
  </si>
  <si>
    <t>Rugsėjo 6 - 12 d.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</si>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</sst>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70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6" fontId="11" fillId="0" borderId="0" xfId="0" applyNumberFormat="1" applyFont="1"/>
    <xf numFmtId="8" fontId="0" fillId="0" borderId="0" xfId="0" applyNumberFormat="1" applyAlignment="1">
      <alignment wrapText="1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0" fontId="12" fillId="0" borderId="8" xfId="20" applyFont="1" applyBorder="1" applyAlignment="1">
      <alignment horizontal="left" vertical="center" wrapText="1"/>
    </xf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10" fontId="28" fillId="3" borderId="8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10" fontId="29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2"/>
  <sheetViews>
    <sheetView tabSelected="1" zoomScale="60" zoomScaleNormal="60" workbookViewId="0">
      <selection activeCell="F53" sqref="F53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8.85546875" style="1" bestFit="1" customWidth="1"/>
    <col min="21" max="21" width="12.7109375" style="1" bestFit="1" customWidth="1"/>
    <col min="22" max="22" width="12.5703125" style="1" bestFit="1" customWidth="1"/>
    <col min="23" max="23" width="13.7109375" style="1" bestFit="1" customWidth="1"/>
    <col min="24" max="24" width="13.140625" style="1" customWidth="1"/>
    <col min="25" max="25" width="13.7109375" style="1" bestFit="1" customWidth="1"/>
    <col min="26" max="26" width="8.85546875" style="1"/>
    <col min="27" max="27" width="13.7109375" style="1" bestFit="1" customWidth="1"/>
    <col min="28" max="16384" width="8.85546875" style="1"/>
  </cols>
  <sheetData>
    <row r="1" spans="1:26" ht="19.5" customHeight="1">
      <c r="E1" s="2" t="s">
        <v>90</v>
      </c>
      <c r="F1" s="2"/>
      <c r="G1" s="2"/>
      <c r="H1" s="2"/>
      <c r="I1" s="2"/>
    </row>
    <row r="2" spans="1:26" ht="19.5" customHeight="1">
      <c r="E2" s="2" t="s">
        <v>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7"/>
      <c r="B5" s="67"/>
      <c r="C5" s="64" t="s">
        <v>0</v>
      </c>
      <c r="D5" s="3"/>
      <c r="E5" s="3"/>
      <c r="F5" s="64" t="s">
        <v>3</v>
      </c>
      <c r="G5" s="3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</row>
    <row r="6" spans="1:26" ht="19.5">
      <c r="A6" s="68"/>
      <c r="B6" s="68"/>
      <c r="C6" s="65"/>
      <c r="D6" s="4" t="s">
        <v>92</v>
      </c>
      <c r="E6" s="4" t="s">
        <v>76</v>
      </c>
      <c r="F6" s="65"/>
      <c r="G6" s="4" t="s">
        <v>92</v>
      </c>
      <c r="H6" s="65"/>
      <c r="I6" s="65"/>
      <c r="J6" s="65"/>
      <c r="K6" s="65"/>
      <c r="L6" s="65"/>
      <c r="M6" s="65"/>
      <c r="N6" s="65"/>
      <c r="O6" s="65"/>
    </row>
    <row r="7" spans="1:26">
      <c r="A7" s="68"/>
      <c r="B7" s="68"/>
      <c r="C7" s="65"/>
      <c r="D7" s="4" t="s">
        <v>1</v>
      </c>
      <c r="E7" s="4" t="s">
        <v>1</v>
      </c>
      <c r="F7" s="65"/>
      <c r="G7" s="4" t="s">
        <v>4</v>
      </c>
      <c r="H7" s="65"/>
      <c r="I7" s="65"/>
      <c r="J7" s="65"/>
      <c r="K7" s="65"/>
      <c r="L7" s="65"/>
      <c r="M7" s="65"/>
      <c r="N7" s="65"/>
      <c r="O7" s="65"/>
    </row>
    <row r="8" spans="1:26" ht="18" customHeight="1" thickBot="1">
      <c r="A8" s="69"/>
      <c r="B8" s="69"/>
      <c r="C8" s="66"/>
      <c r="D8" s="5" t="s">
        <v>2</v>
      </c>
      <c r="E8" s="5" t="s">
        <v>2</v>
      </c>
      <c r="F8" s="66"/>
      <c r="G8" s="6"/>
      <c r="H8" s="66"/>
      <c r="I8" s="66"/>
      <c r="J8" s="66"/>
      <c r="K8" s="66"/>
      <c r="L8" s="66"/>
      <c r="M8" s="66"/>
      <c r="N8" s="66"/>
      <c r="O8" s="66"/>
    </row>
    <row r="9" spans="1:26" ht="15" customHeight="1">
      <c r="A9" s="67"/>
      <c r="B9" s="67"/>
      <c r="C9" s="64" t="s">
        <v>13</v>
      </c>
      <c r="D9" s="3"/>
      <c r="E9" s="34"/>
      <c r="F9" s="64" t="s">
        <v>15</v>
      </c>
      <c r="G9" s="33"/>
      <c r="H9" s="7" t="s">
        <v>18</v>
      </c>
      <c r="I9" s="64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4" t="s">
        <v>26</v>
      </c>
    </row>
    <row r="10" spans="1:26" ht="19.5">
      <c r="A10" s="68"/>
      <c r="B10" s="68"/>
      <c r="C10" s="65"/>
      <c r="D10" s="47" t="s">
        <v>93</v>
      </c>
      <c r="E10" s="63" t="s">
        <v>77</v>
      </c>
      <c r="F10" s="65"/>
      <c r="G10" s="63" t="s">
        <v>93</v>
      </c>
      <c r="H10" s="4" t="s">
        <v>17</v>
      </c>
      <c r="I10" s="65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5"/>
    </row>
    <row r="11" spans="1:26">
      <c r="A11" s="68"/>
      <c r="B11" s="68"/>
      <c r="C11" s="65"/>
      <c r="D11" s="4" t="s">
        <v>14</v>
      </c>
      <c r="E11" s="4" t="s">
        <v>14</v>
      </c>
      <c r="F11" s="65"/>
      <c r="G11" s="34" t="s">
        <v>16</v>
      </c>
      <c r="H11" s="6"/>
      <c r="I11" s="65"/>
      <c r="J11" s="6"/>
      <c r="K11" s="6"/>
      <c r="L11" s="9" t="s">
        <v>2</v>
      </c>
      <c r="M11" s="4" t="s">
        <v>17</v>
      </c>
      <c r="N11" s="6"/>
      <c r="O11" s="65"/>
    </row>
    <row r="12" spans="1:26" ht="15.75" thickBot="1">
      <c r="A12" s="68"/>
      <c r="B12" s="69"/>
      <c r="C12" s="66"/>
      <c r="D12" s="5" t="s">
        <v>2</v>
      </c>
      <c r="E12" s="5" t="s">
        <v>2</v>
      </c>
      <c r="F12" s="66"/>
      <c r="G12" s="35" t="s">
        <v>17</v>
      </c>
      <c r="H12" s="10"/>
      <c r="I12" s="66"/>
      <c r="J12" s="10"/>
      <c r="K12" s="10"/>
      <c r="L12" s="10"/>
      <c r="M12" s="10"/>
      <c r="N12" s="10"/>
      <c r="O12" s="66"/>
    </row>
    <row r="13" spans="1:26" s="36" customFormat="1" ht="25.15" customHeight="1">
      <c r="A13" s="37">
        <v>1</v>
      </c>
      <c r="B13" s="55" t="s">
        <v>32</v>
      </c>
      <c r="C13" s="39" t="s">
        <v>73</v>
      </c>
      <c r="D13" s="54">
        <v>119016.45</v>
      </c>
      <c r="E13" s="46" t="s">
        <v>30</v>
      </c>
      <c r="F13" s="43" t="s">
        <v>30</v>
      </c>
      <c r="G13" s="54">
        <v>18896</v>
      </c>
      <c r="H13" s="46">
        <v>307</v>
      </c>
      <c r="I13" s="43">
        <f>G13/H13</f>
        <v>61.550488599348533</v>
      </c>
      <c r="J13" s="46">
        <v>15</v>
      </c>
      <c r="K13" s="46">
        <v>1</v>
      </c>
      <c r="L13" s="54">
        <v>133200.82999999999</v>
      </c>
      <c r="M13" s="54">
        <v>21059</v>
      </c>
      <c r="N13" s="38">
        <v>43714</v>
      </c>
      <c r="O13" s="41" t="s">
        <v>33</v>
      </c>
      <c r="P13" s="42"/>
      <c r="R13" s="42"/>
      <c r="T13" s="45"/>
    </row>
    <row r="14" spans="1:26" s="36" customFormat="1" ht="25.35" customHeight="1">
      <c r="A14" s="37">
        <v>2</v>
      </c>
      <c r="B14" s="55">
        <v>1</v>
      </c>
      <c r="C14" s="39" t="s">
        <v>52</v>
      </c>
      <c r="D14" s="53">
        <v>36687.279999999999</v>
      </c>
      <c r="E14" s="43">
        <v>71292.679999999993</v>
      </c>
      <c r="F14" s="40">
        <f>(D14-E14)/E14</f>
        <v>-0.48539906200748795</v>
      </c>
      <c r="G14" s="53">
        <v>7738</v>
      </c>
      <c r="H14" s="43">
        <v>338</v>
      </c>
      <c r="I14" s="43">
        <f>G14/H14</f>
        <v>22.893491124260354</v>
      </c>
      <c r="J14" s="43">
        <v>15</v>
      </c>
      <c r="K14" s="43">
        <v>3</v>
      </c>
      <c r="L14" s="53">
        <v>209105.53</v>
      </c>
      <c r="M14" s="53">
        <v>45346</v>
      </c>
      <c r="N14" s="38">
        <v>43700</v>
      </c>
      <c r="O14" s="41" t="s">
        <v>37</v>
      </c>
      <c r="P14" s="42"/>
      <c r="R14" s="56"/>
      <c r="T14" s="42"/>
      <c r="W14" s="45"/>
      <c r="X14" s="42"/>
      <c r="Y14" s="45"/>
    </row>
    <row r="15" spans="1:26" s="36" customFormat="1" ht="25.35" customHeight="1">
      <c r="A15" s="37">
        <v>3</v>
      </c>
      <c r="B15" s="55">
        <v>2</v>
      </c>
      <c r="C15" s="39" t="s">
        <v>48</v>
      </c>
      <c r="D15" s="53">
        <v>33146.83</v>
      </c>
      <c r="E15" s="43">
        <v>48371.7</v>
      </c>
      <c r="F15" s="40">
        <f>(D15-E15)/E15</f>
        <v>-0.31474746597700715</v>
      </c>
      <c r="G15" s="53">
        <v>5684</v>
      </c>
      <c r="H15" s="43">
        <v>150</v>
      </c>
      <c r="I15" s="43">
        <f>G15/H15</f>
        <v>37.893333333333331</v>
      </c>
      <c r="J15" s="43">
        <v>11</v>
      </c>
      <c r="K15" s="43">
        <v>4</v>
      </c>
      <c r="L15" s="53">
        <v>375099.69</v>
      </c>
      <c r="M15" s="53">
        <v>62657</v>
      </c>
      <c r="N15" s="38">
        <v>43693</v>
      </c>
      <c r="O15" s="41" t="s">
        <v>37</v>
      </c>
      <c r="P15" s="42"/>
      <c r="R15" s="56"/>
      <c r="T15" s="42"/>
      <c r="U15" s="45"/>
      <c r="V15" s="44"/>
      <c r="W15" s="45"/>
      <c r="X15" s="42"/>
      <c r="Y15" s="45"/>
    </row>
    <row r="16" spans="1:26" s="36" customFormat="1" ht="25.35" customHeight="1">
      <c r="A16" s="37">
        <v>4</v>
      </c>
      <c r="B16" s="55" t="s">
        <v>32</v>
      </c>
      <c r="C16" s="39" t="s">
        <v>81</v>
      </c>
      <c r="D16" s="53">
        <v>16660.599999999999</v>
      </c>
      <c r="E16" s="43" t="s">
        <v>30</v>
      </c>
      <c r="F16" s="43" t="s">
        <v>30</v>
      </c>
      <c r="G16" s="53">
        <v>3097</v>
      </c>
      <c r="H16" s="43">
        <v>314</v>
      </c>
      <c r="I16" s="43">
        <f>G16/H16</f>
        <v>9.8630573248407636</v>
      </c>
      <c r="J16" s="43">
        <v>18</v>
      </c>
      <c r="K16" s="43">
        <v>1</v>
      </c>
      <c r="L16" s="53">
        <v>16660.599999999999</v>
      </c>
      <c r="M16" s="53">
        <v>3097</v>
      </c>
      <c r="N16" s="38">
        <v>43714</v>
      </c>
      <c r="O16" s="41" t="s">
        <v>27</v>
      </c>
      <c r="P16" s="42"/>
      <c r="R16" s="56"/>
      <c r="T16" s="42"/>
      <c r="V16" s="45"/>
      <c r="X16" s="45"/>
      <c r="Y16" s="42"/>
      <c r="Z16" s="45"/>
    </row>
    <row r="17" spans="1:27" s="36" customFormat="1" ht="25.35" customHeight="1">
      <c r="A17" s="37">
        <v>5</v>
      </c>
      <c r="B17" s="55" t="s">
        <v>32</v>
      </c>
      <c r="C17" s="39" t="s">
        <v>87</v>
      </c>
      <c r="D17" s="53">
        <v>15104</v>
      </c>
      <c r="E17" s="43" t="s">
        <v>30</v>
      </c>
      <c r="F17" s="43" t="s">
        <v>30</v>
      </c>
      <c r="G17" s="53">
        <v>2716</v>
      </c>
      <c r="H17" s="43">
        <v>134</v>
      </c>
      <c r="I17" s="43">
        <f>G17/H17</f>
        <v>20.268656716417912</v>
      </c>
      <c r="J17" s="43">
        <v>19</v>
      </c>
      <c r="K17" s="43">
        <v>1</v>
      </c>
      <c r="L17" s="53">
        <v>16292</v>
      </c>
      <c r="M17" s="53">
        <v>2933</v>
      </c>
      <c r="N17" s="38">
        <v>43714</v>
      </c>
      <c r="O17" s="41" t="s">
        <v>49</v>
      </c>
      <c r="P17" s="42"/>
      <c r="R17" s="56"/>
      <c r="T17" s="42"/>
      <c r="V17" s="45"/>
      <c r="W17" s="44"/>
      <c r="X17" s="45"/>
      <c r="Y17" s="42"/>
      <c r="Z17" s="45"/>
    </row>
    <row r="18" spans="1:27" s="36" customFormat="1" ht="25.35" customHeight="1">
      <c r="A18" s="37">
        <v>6</v>
      </c>
      <c r="B18" s="55">
        <v>7</v>
      </c>
      <c r="C18" s="39" t="s">
        <v>50</v>
      </c>
      <c r="D18" s="53">
        <v>10078.94</v>
      </c>
      <c r="E18" s="43">
        <v>13194.380000000001</v>
      </c>
      <c r="F18" s="40">
        <f>(D18-E18)/E18</f>
        <v>-0.23611871114823133</v>
      </c>
      <c r="G18" s="53">
        <v>1847</v>
      </c>
      <c r="H18" s="43" t="s">
        <v>30</v>
      </c>
      <c r="I18" s="43" t="s">
        <v>30</v>
      </c>
      <c r="J18" s="43" t="s">
        <v>30</v>
      </c>
      <c r="K18" s="43">
        <v>4</v>
      </c>
      <c r="L18" s="53">
        <v>96009.1</v>
      </c>
      <c r="M18" s="53">
        <v>17847</v>
      </c>
      <c r="N18" s="38">
        <v>43693</v>
      </c>
      <c r="O18" s="41" t="s">
        <v>51</v>
      </c>
      <c r="P18" s="42"/>
      <c r="R18" s="56"/>
      <c r="T18" s="42"/>
      <c r="V18" s="45"/>
      <c r="W18" s="44"/>
      <c r="X18" s="45"/>
      <c r="Y18" s="42"/>
      <c r="Z18" s="45"/>
    </row>
    <row r="19" spans="1:27" s="36" customFormat="1" ht="25.35" customHeight="1">
      <c r="A19" s="37">
        <v>7</v>
      </c>
      <c r="B19" s="55">
        <v>9</v>
      </c>
      <c r="C19" s="39" t="s">
        <v>38</v>
      </c>
      <c r="D19" s="53">
        <v>8842.36</v>
      </c>
      <c r="E19" s="43">
        <v>12350.12</v>
      </c>
      <c r="F19" s="40">
        <f>(D19-E19)/E19</f>
        <v>-0.28402639002697949</v>
      </c>
      <c r="G19" s="53">
        <v>1779</v>
      </c>
      <c r="H19" s="43">
        <v>89</v>
      </c>
      <c r="I19" s="43">
        <f>G19/H19</f>
        <v>19.988764044943821</v>
      </c>
      <c r="J19" s="43">
        <v>11</v>
      </c>
      <c r="K19" s="43">
        <v>8</v>
      </c>
      <c r="L19" s="53">
        <v>794850</v>
      </c>
      <c r="M19" s="53">
        <v>150231</v>
      </c>
      <c r="N19" s="38">
        <v>43665</v>
      </c>
      <c r="O19" s="41" t="s">
        <v>34</v>
      </c>
      <c r="P19" s="42"/>
      <c r="R19" s="56"/>
      <c r="T19" s="42"/>
      <c r="U19" s="44"/>
      <c r="V19" s="45"/>
      <c r="W19" s="45"/>
      <c r="X19" s="45"/>
      <c r="Y19" s="42"/>
      <c r="Z19" s="45"/>
    </row>
    <row r="20" spans="1:27" s="36" customFormat="1" ht="25.35" customHeight="1">
      <c r="A20" s="37">
        <v>8</v>
      </c>
      <c r="B20" s="55">
        <v>4</v>
      </c>
      <c r="C20" s="39" t="s">
        <v>54</v>
      </c>
      <c r="D20" s="53">
        <v>8433.86</v>
      </c>
      <c r="E20" s="43">
        <v>20557.07</v>
      </c>
      <c r="F20" s="40">
        <f>(D20-E20)/E20</f>
        <v>-0.58973433470820502</v>
      </c>
      <c r="G20" s="53">
        <v>1430</v>
      </c>
      <c r="H20" s="43">
        <v>67</v>
      </c>
      <c r="I20" s="43">
        <f>G20/H20</f>
        <v>21.343283582089551</v>
      </c>
      <c r="J20" s="43">
        <v>8</v>
      </c>
      <c r="K20" s="43">
        <v>3</v>
      </c>
      <c r="L20" s="53">
        <v>71832</v>
      </c>
      <c r="M20" s="53">
        <v>13677</v>
      </c>
      <c r="N20" s="38">
        <v>43700</v>
      </c>
      <c r="O20" s="41" t="s">
        <v>36</v>
      </c>
      <c r="P20" s="42"/>
      <c r="R20" s="56"/>
      <c r="T20" s="42"/>
      <c r="U20" s="44"/>
      <c r="V20" s="45"/>
      <c r="W20" s="42"/>
      <c r="X20" s="45"/>
      <c r="Y20" s="42"/>
    </row>
    <row r="21" spans="1:27" s="36" customFormat="1" ht="25.35" customHeight="1">
      <c r="A21" s="37">
        <v>9</v>
      </c>
      <c r="B21" s="55">
        <v>3</v>
      </c>
      <c r="C21" s="39" t="s">
        <v>66</v>
      </c>
      <c r="D21" s="53">
        <v>8381</v>
      </c>
      <c r="E21" s="43">
        <v>23897</v>
      </c>
      <c r="F21" s="40">
        <f>(D21-E21)/E21</f>
        <v>-0.64928652132066789</v>
      </c>
      <c r="G21" s="53">
        <v>1548</v>
      </c>
      <c r="H21" s="43" t="s">
        <v>30</v>
      </c>
      <c r="I21" s="43" t="s">
        <v>30</v>
      </c>
      <c r="J21" s="43">
        <v>9</v>
      </c>
      <c r="K21" s="43">
        <v>2</v>
      </c>
      <c r="L21" s="53">
        <v>32278</v>
      </c>
      <c r="M21" s="53">
        <v>5744</v>
      </c>
      <c r="N21" s="38">
        <v>43707</v>
      </c>
      <c r="O21" s="41" t="s">
        <v>35</v>
      </c>
      <c r="P21" s="42"/>
      <c r="R21" s="56"/>
      <c r="T21" s="42"/>
      <c r="U21" s="44"/>
      <c r="V21" s="45"/>
      <c r="W21" s="42"/>
      <c r="X21" s="45"/>
      <c r="Y21" s="42"/>
    </row>
    <row r="22" spans="1:27" s="36" customFormat="1" ht="25.35" customHeight="1">
      <c r="A22" s="37">
        <v>10</v>
      </c>
      <c r="B22" s="55">
        <v>5</v>
      </c>
      <c r="C22" s="39" t="s">
        <v>62</v>
      </c>
      <c r="D22" s="53">
        <v>8204</v>
      </c>
      <c r="E22" s="43">
        <v>14957</v>
      </c>
      <c r="F22" s="40">
        <f>(D22-E22)/E22</f>
        <v>-0.45149428361302402</v>
      </c>
      <c r="G22" s="53">
        <v>1409</v>
      </c>
      <c r="H22" s="43">
        <v>41</v>
      </c>
      <c r="I22" s="43">
        <f>G22/H22</f>
        <v>34.365853658536587</v>
      </c>
      <c r="J22" s="43">
        <v>8</v>
      </c>
      <c r="K22" s="43">
        <v>3</v>
      </c>
      <c r="L22" s="53">
        <v>52533</v>
      </c>
      <c r="M22" s="53">
        <v>10158</v>
      </c>
      <c r="N22" s="38">
        <v>43700</v>
      </c>
      <c r="O22" s="41" t="s">
        <v>40</v>
      </c>
      <c r="P22" s="42"/>
      <c r="R22" s="56"/>
      <c r="T22" s="42"/>
      <c r="U22" s="45"/>
      <c r="V22" s="42"/>
      <c r="W22" s="45"/>
      <c r="X22" s="42"/>
      <c r="Y22" s="45"/>
    </row>
    <row r="23" spans="1:27" ht="24.6" customHeight="1">
      <c r="A23" s="13"/>
      <c r="B23" s="13"/>
      <c r="C23" s="14" t="s">
        <v>29</v>
      </c>
      <c r="D23" s="15">
        <f>SUM(D13:D22)</f>
        <v>264555.32</v>
      </c>
      <c r="E23" s="15">
        <f t="shared" ref="E23:G23" si="0">SUM(E13:E22)</f>
        <v>204619.94999999998</v>
      </c>
      <c r="F23" s="62">
        <f>(D23-E23)/E23</f>
        <v>0.29291068637246775</v>
      </c>
      <c r="G23" s="15">
        <f t="shared" si="0"/>
        <v>46144</v>
      </c>
      <c r="H23" s="15"/>
      <c r="I23" s="17"/>
      <c r="J23" s="16"/>
      <c r="K23" s="18"/>
      <c r="L23" s="19"/>
      <c r="M23" s="11"/>
      <c r="N23" s="20"/>
      <c r="O23" s="21"/>
      <c r="V23" s="58"/>
      <c r="AA23" s="58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8"/>
    </row>
    <row r="25" spans="1:27" s="36" customFormat="1" ht="25.35" customHeight="1">
      <c r="A25" s="37">
        <v>11</v>
      </c>
      <c r="B25" s="55" t="s">
        <v>32</v>
      </c>
      <c r="C25" s="39" t="s">
        <v>82</v>
      </c>
      <c r="D25" s="53">
        <v>7771</v>
      </c>
      <c r="E25" s="43" t="s">
        <v>30</v>
      </c>
      <c r="F25" s="43" t="s">
        <v>30</v>
      </c>
      <c r="G25" s="53">
        <v>1382</v>
      </c>
      <c r="H25" s="43" t="s">
        <v>30</v>
      </c>
      <c r="I25" s="43" t="s">
        <v>30</v>
      </c>
      <c r="J25" s="43">
        <v>12</v>
      </c>
      <c r="K25" s="43">
        <v>1</v>
      </c>
      <c r="L25" s="53">
        <v>7771</v>
      </c>
      <c r="M25" s="53">
        <v>1382</v>
      </c>
      <c r="N25" s="38">
        <v>43714</v>
      </c>
      <c r="O25" s="41" t="s">
        <v>35</v>
      </c>
      <c r="P25" s="42"/>
      <c r="R25" s="56"/>
      <c r="T25" s="42"/>
      <c r="V25" s="42"/>
      <c r="W25" s="45"/>
      <c r="X25" s="45"/>
      <c r="Y25" s="42"/>
      <c r="Z25" s="45"/>
    </row>
    <row r="26" spans="1:27" s="36" customFormat="1" ht="25.35" customHeight="1">
      <c r="A26" s="37">
        <v>12</v>
      </c>
      <c r="B26" s="55">
        <v>8</v>
      </c>
      <c r="C26" s="39" t="s">
        <v>44</v>
      </c>
      <c r="D26" s="53">
        <v>7437.7</v>
      </c>
      <c r="E26" s="43">
        <v>12427.5</v>
      </c>
      <c r="F26" s="40">
        <f>(D26-E26)/E26</f>
        <v>-0.40151277408972041</v>
      </c>
      <c r="G26" s="53">
        <v>1544</v>
      </c>
      <c r="H26" s="43">
        <v>99</v>
      </c>
      <c r="I26" s="43">
        <f>G26/H26</f>
        <v>15.595959595959595</v>
      </c>
      <c r="J26" s="43">
        <v>12</v>
      </c>
      <c r="K26" s="43">
        <v>5</v>
      </c>
      <c r="L26" s="53">
        <v>234903</v>
      </c>
      <c r="M26" s="53">
        <v>49660</v>
      </c>
      <c r="N26" s="38">
        <v>43686</v>
      </c>
      <c r="O26" s="41" t="s">
        <v>34</v>
      </c>
      <c r="P26" s="42"/>
      <c r="R26" s="56"/>
      <c r="T26" s="42"/>
      <c r="V26" s="42"/>
      <c r="W26" s="45"/>
      <c r="X26" s="45"/>
      <c r="Y26" s="42"/>
      <c r="Z26" s="45"/>
    </row>
    <row r="27" spans="1:27" s="36" customFormat="1" ht="25.35" customHeight="1">
      <c r="A27" s="37">
        <v>13</v>
      </c>
      <c r="B27" s="55">
        <v>10</v>
      </c>
      <c r="C27" s="39" t="s">
        <v>41</v>
      </c>
      <c r="D27" s="53">
        <v>5989</v>
      </c>
      <c r="E27" s="43">
        <v>10232</v>
      </c>
      <c r="F27" s="40">
        <f>(D27-E27)/E27</f>
        <v>-0.41467943706020327</v>
      </c>
      <c r="G27" s="53">
        <v>1096</v>
      </c>
      <c r="H27" s="43">
        <v>35</v>
      </c>
      <c r="I27" s="43">
        <f>G27/H27</f>
        <v>31.314285714285713</v>
      </c>
      <c r="J27" s="43">
        <v>6</v>
      </c>
      <c r="K27" s="43">
        <v>6</v>
      </c>
      <c r="L27" s="53">
        <v>394647</v>
      </c>
      <c r="M27" s="53">
        <v>64675</v>
      </c>
      <c r="N27" s="38">
        <v>43679</v>
      </c>
      <c r="O27" s="41" t="s">
        <v>40</v>
      </c>
      <c r="P27" s="61"/>
      <c r="R27" s="56"/>
      <c r="T27" s="42"/>
      <c r="V27" s="42"/>
      <c r="W27" s="45"/>
      <c r="X27" s="45"/>
      <c r="Y27" s="42"/>
    </row>
    <row r="28" spans="1:27" s="36" customFormat="1" ht="25.35" customHeight="1">
      <c r="A28" s="37">
        <v>14</v>
      </c>
      <c r="B28" s="55">
        <v>13</v>
      </c>
      <c r="C28" s="39" t="s">
        <v>45</v>
      </c>
      <c r="D28" s="53">
        <v>3539.01</v>
      </c>
      <c r="E28" s="43">
        <v>4384</v>
      </c>
      <c r="F28" s="40">
        <f>(D28-E28)/E28</f>
        <v>-0.19274406934306565</v>
      </c>
      <c r="G28" s="53">
        <v>943</v>
      </c>
      <c r="H28" s="43" t="s">
        <v>30</v>
      </c>
      <c r="I28" s="43" t="s">
        <v>30</v>
      </c>
      <c r="J28" s="43" t="s">
        <v>30</v>
      </c>
      <c r="K28" s="43">
        <v>5</v>
      </c>
      <c r="L28" s="53">
        <v>142976</v>
      </c>
      <c r="M28" s="53">
        <v>27197</v>
      </c>
      <c r="N28" s="38">
        <v>43686</v>
      </c>
      <c r="O28" s="41" t="s">
        <v>46</v>
      </c>
      <c r="P28" s="42"/>
      <c r="R28" s="56"/>
      <c r="T28" s="42"/>
      <c r="V28" s="42"/>
      <c r="W28" s="45"/>
      <c r="X28" s="45"/>
      <c r="Y28" s="42"/>
      <c r="Z28" s="45"/>
    </row>
    <row r="29" spans="1:27" s="36" customFormat="1" ht="25.35" customHeight="1">
      <c r="A29" s="37">
        <v>15</v>
      </c>
      <c r="B29" s="55" t="s">
        <v>32</v>
      </c>
      <c r="C29" s="39" t="s">
        <v>75</v>
      </c>
      <c r="D29" s="53">
        <v>3103.7</v>
      </c>
      <c r="E29" s="43">
        <v>6159</v>
      </c>
      <c r="F29" s="40">
        <f>(D29-E29)/E29</f>
        <v>-0.4960707907127781</v>
      </c>
      <c r="G29" s="53">
        <v>545</v>
      </c>
      <c r="H29" s="43">
        <v>29</v>
      </c>
      <c r="I29" s="43">
        <f>G29/H29</f>
        <v>18.793103448275861</v>
      </c>
      <c r="J29" s="43">
        <v>3</v>
      </c>
      <c r="K29" s="43">
        <v>0</v>
      </c>
      <c r="L29" s="53">
        <v>9262.7000000000007</v>
      </c>
      <c r="M29" s="53">
        <v>1446</v>
      </c>
      <c r="N29" s="38">
        <v>43714</v>
      </c>
      <c r="O29" s="41" t="s">
        <v>74</v>
      </c>
      <c r="P29" s="42"/>
      <c r="R29" s="56"/>
      <c r="T29" s="42"/>
      <c r="V29" s="42"/>
      <c r="W29" s="45"/>
      <c r="X29" s="45"/>
      <c r="Y29" s="42"/>
    </row>
    <row r="30" spans="1:27" s="36" customFormat="1" ht="25.35" customHeight="1">
      <c r="A30" s="37">
        <v>16</v>
      </c>
      <c r="B30" s="55" t="s">
        <v>47</v>
      </c>
      <c r="C30" s="39" t="s">
        <v>84</v>
      </c>
      <c r="D30" s="53">
        <v>2677</v>
      </c>
      <c r="E30" s="43" t="s">
        <v>30</v>
      </c>
      <c r="F30" s="43" t="s">
        <v>30</v>
      </c>
      <c r="G30" s="53">
        <v>369</v>
      </c>
      <c r="H30" s="43">
        <v>4</v>
      </c>
      <c r="I30" s="43">
        <f>G30/H30</f>
        <v>92.25</v>
      </c>
      <c r="J30" s="43">
        <v>3</v>
      </c>
      <c r="K30" s="43">
        <v>0</v>
      </c>
      <c r="L30" s="53">
        <v>2677</v>
      </c>
      <c r="M30" s="53">
        <v>369</v>
      </c>
      <c r="N30" s="38" t="s">
        <v>39</v>
      </c>
      <c r="O30" s="41" t="s">
        <v>40</v>
      </c>
      <c r="P30" s="42"/>
      <c r="R30" s="56"/>
      <c r="T30" s="42"/>
      <c r="V30" s="42"/>
      <c r="W30" s="45"/>
      <c r="X30" s="45"/>
      <c r="Y30" s="42"/>
    </row>
    <row r="31" spans="1:27" s="36" customFormat="1" ht="25.5" customHeight="1">
      <c r="A31" s="37">
        <v>17</v>
      </c>
      <c r="B31" s="59" t="s">
        <v>47</v>
      </c>
      <c r="C31" s="39" t="s">
        <v>85</v>
      </c>
      <c r="D31" s="53">
        <v>2081.6999999999998</v>
      </c>
      <c r="E31" s="43" t="s">
        <v>30</v>
      </c>
      <c r="F31" s="43" t="s">
        <v>30</v>
      </c>
      <c r="G31" s="53">
        <v>456</v>
      </c>
      <c r="H31" s="43">
        <v>5</v>
      </c>
      <c r="I31" s="43">
        <f>G31/H31</f>
        <v>91.2</v>
      </c>
      <c r="J31" s="43">
        <v>5</v>
      </c>
      <c r="K31" s="43">
        <v>0</v>
      </c>
      <c r="L31" s="53">
        <v>2081.6999999999998</v>
      </c>
      <c r="M31" s="53">
        <v>456</v>
      </c>
      <c r="N31" s="38" t="s">
        <v>39</v>
      </c>
      <c r="O31" s="41" t="s">
        <v>27</v>
      </c>
      <c r="P31" s="42"/>
      <c r="Q31" s="42"/>
      <c r="R31" s="45"/>
      <c r="S31" s="45"/>
      <c r="T31" s="51"/>
      <c r="U31" s="44"/>
      <c r="V31" s="42"/>
      <c r="W31" s="42"/>
      <c r="X31" s="45"/>
      <c r="Y31" s="45"/>
      <c r="AA31" s="44"/>
    </row>
    <row r="32" spans="1:27" s="36" customFormat="1" ht="25.35" customHeight="1">
      <c r="A32" s="37">
        <v>18</v>
      </c>
      <c r="B32" s="55">
        <v>12</v>
      </c>
      <c r="C32" s="39" t="s">
        <v>67</v>
      </c>
      <c r="D32" s="53">
        <v>1453.86</v>
      </c>
      <c r="E32" s="43">
        <v>5772.25</v>
      </c>
      <c r="F32" s="40">
        <f>(D32-E32)/E32</f>
        <v>-0.74812941227424323</v>
      </c>
      <c r="G32" s="53">
        <v>266</v>
      </c>
      <c r="H32" s="43">
        <v>19</v>
      </c>
      <c r="I32" s="43">
        <f>G32/H32</f>
        <v>14</v>
      </c>
      <c r="J32" s="43">
        <v>4</v>
      </c>
      <c r="K32" s="43">
        <v>2</v>
      </c>
      <c r="L32" s="53">
        <v>7226.12</v>
      </c>
      <c r="M32" s="53">
        <v>1294</v>
      </c>
      <c r="N32" s="38">
        <v>43707</v>
      </c>
      <c r="O32" s="41" t="s">
        <v>27</v>
      </c>
      <c r="P32" s="42"/>
      <c r="R32" s="56"/>
      <c r="T32" s="42"/>
      <c r="U32" s="45"/>
      <c r="V32" s="44"/>
      <c r="W32" s="45"/>
      <c r="X32" s="42"/>
      <c r="Y32" s="45"/>
    </row>
    <row r="33" spans="1:26" s="36" customFormat="1" ht="25.35" customHeight="1">
      <c r="A33" s="37">
        <v>19</v>
      </c>
      <c r="B33" s="55">
        <v>18</v>
      </c>
      <c r="C33" s="39" t="s">
        <v>60</v>
      </c>
      <c r="D33" s="53">
        <v>1452.76</v>
      </c>
      <c r="E33" s="43">
        <v>1620.29</v>
      </c>
      <c r="F33" s="40">
        <f>(D33-E33)/E33</f>
        <v>-0.10339507125267698</v>
      </c>
      <c r="G33" s="53">
        <v>313</v>
      </c>
      <c r="H33" s="43">
        <v>32</v>
      </c>
      <c r="I33" s="43">
        <f>G33/H33</f>
        <v>9.78125</v>
      </c>
      <c r="J33" s="43">
        <v>7</v>
      </c>
      <c r="K33" s="43">
        <v>2</v>
      </c>
      <c r="L33" s="53">
        <v>3153.05</v>
      </c>
      <c r="M33" s="53">
        <v>728</v>
      </c>
      <c r="N33" s="38">
        <v>43707</v>
      </c>
      <c r="O33" s="41" t="s">
        <v>59</v>
      </c>
      <c r="P33" s="42"/>
      <c r="R33" s="56"/>
      <c r="T33" s="42"/>
      <c r="U33" s="45"/>
      <c r="V33" s="45"/>
      <c r="W33" s="44"/>
      <c r="X33" s="45"/>
      <c r="Y33" s="42"/>
      <c r="Z33" s="45"/>
    </row>
    <row r="34" spans="1:26" s="36" customFormat="1" ht="25.35" customHeight="1">
      <c r="A34" s="37">
        <v>20</v>
      </c>
      <c r="B34" s="55">
        <v>16</v>
      </c>
      <c r="C34" s="39" t="s">
        <v>68</v>
      </c>
      <c r="D34" s="53">
        <v>1355.25</v>
      </c>
      <c r="E34" s="43">
        <v>2676.53</v>
      </c>
      <c r="F34" s="40">
        <f>(D34-E34)/E34</f>
        <v>-0.49365409690905765</v>
      </c>
      <c r="G34" s="53">
        <v>258</v>
      </c>
      <c r="H34" s="43">
        <v>29</v>
      </c>
      <c r="I34" s="43">
        <f>G34/H34</f>
        <v>8.8965517241379306</v>
      </c>
      <c r="J34" s="43">
        <v>4</v>
      </c>
      <c r="K34" s="43">
        <v>2</v>
      </c>
      <c r="L34" s="53">
        <v>6397.07</v>
      </c>
      <c r="M34" s="53">
        <v>1229</v>
      </c>
      <c r="N34" s="38">
        <v>43707</v>
      </c>
      <c r="O34" s="41" t="s">
        <v>69</v>
      </c>
      <c r="P34" s="42"/>
      <c r="R34" s="56"/>
      <c r="T34" s="42"/>
      <c r="U34" s="44"/>
      <c r="V34" s="42"/>
      <c r="W34" s="45"/>
      <c r="X34" s="42"/>
      <c r="Y34" s="45"/>
    </row>
    <row r="35" spans="1:26" ht="24.6" customHeight="1">
      <c r="A35" s="13"/>
      <c r="B35" s="13"/>
      <c r="C35" s="14" t="s">
        <v>31</v>
      </c>
      <c r="D35" s="15">
        <f>SUM(D23:D34)</f>
        <v>301416.30000000005</v>
      </c>
      <c r="E35" s="15">
        <f t="shared" ref="E35:G35" si="1">SUM(E23:E34)</f>
        <v>247891.52</v>
      </c>
      <c r="F35" s="62">
        <f>(D35-E35)/E35</f>
        <v>0.21592017346942752</v>
      </c>
      <c r="G35" s="15">
        <f t="shared" si="1"/>
        <v>53316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5" customHeight="1">
      <c r="A37" s="37">
        <v>21</v>
      </c>
      <c r="B37" s="55">
        <v>17</v>
      </c>
      <c r="C37" s="39" t="s">
        <v>61</v>
      </c>
      <c r="D37" s="53">
        <v>753.1</v>
      </c>
      <c r="E37" s="43">
        <v>2213.84</v>
      </c>
      <c r="F37" s="40">
        <f>(D37-E37)/E37</f>
        <v>-0.65982184801069643</v>
      </c>
      <c r="G37" s="53">
        <v>175</v>
      </c>
      <c r="H37" s="43">
        <v>66</v>
      </c>
      <c r="I37" s="43">
        <f>G37/H37</f>
        <v>2.6515151515151514</v>
      </c>
      <c r="J37" s="43">
        <v>7</v>
      </c>
      <c r="K37" s="43">
        <v>2</v>
      </c>
      <c r="L37" s="53">
        <v>3943.74</v>
      </c>
      <c r="M37" s="53">
        <v>869</v>
      </c>
      <c r="N37" s="38">
        <v>43707</v>
      </c>
      <c r="O37" s="41" t="s">
        <v>58</v>
      </c>
      <c r="P37" s="42"/>
      <c r="R37" s="45"/>
      <c r="S37" s="42"/>
      <c r="T37" s="42"/>
      <c r="U37" s="44"/>
      <c r="V37" s="42"/>
      <c r="W37" s="42"/>
      <c r="X37" s="45"/>
      <c r="Y37" s="45"/>
    </row>
    <row r="38" spans="1:26" s="36" customFormat="1" ht="25.5" customHeight="1">
      <c r="A38" s="37">
        <v>22</v>
      </c>
      <c r="B38" s="59">
        <v>21</v>
      </c>
      <c r="C38" s="39" t="s">
        <v>56</v>
      </c>
      <c r="D38" s="53">
        <v>730.5</v>
      </c>
      <c r="E38" s="43">
        <v>984</v>
      </c>
      <c r="F38" s="40">
        <f>(D38-E38)/E38</f>
        <v>-0.2576219512195122</v>
      </c>
      <c r="G38" s="53">
        <v>231</v>
      </c>
      <c r="H38" s="43">
        <v>6</v>
      </c>
      <c r="I38" s="43">
        <f>G38/H38</f>
        <v>38.5</v>
      </c>
      <c r="J38" s="43">
        <v>4</v>
      </c>
      <c r="K38" s="43">
        <v>7</v>
      </c>
      <c r="L38" s="53">
        <v>30791.83</v>
      </c>
      <c r="M38" s="53">
        <v>5780</v>
      </c>
      <c r="N38" s="38">
        <v>43672</v>
      </c>
      <c r="O38" s="41" t="s">
        <v>55</v>
      </c>
      <c r="P38" s="42"/>
      <c r="R38" s="45"/>
      <c r="S38" s="42"/>
      <c r="T38" s="42"/>
      <c r="U38" s="44"/>
      <c r="V38" s="42"/>
      <c r="W38" s="42"/>
      <c r="X38" s="45"/>
      <c r="Y38" s="45"/>
    </row>
    <row r="39" spans="1:26" s="36" customFormat="1" ht="25.35" customHeight="1">
      <c r="A39" s="37">
        <v>23</v>
      </c>
      <c r="B39" s="55" t="s">
        <v>32</v>
      </c>
      <c r="C39" s="39" t="s">
        <v>86</v>
      </c>
      <c r="D39" s="53">
        <v>578</v>
      </c>
      <c r="E39" s="43" t="s">
        <v>30</v>
      </c>
      <c r="F39" s="43" t="s">
        <v>30</v>
      </c>
      <c r="G39" s="53">
        <v>108</v>
      </c>
      <c r="H39" s="43">
        <v>2</v>
      </c>
      <c r="I39" s="43">
        <f>G39/H39</f>
        <v>54</v>
      </c>
      <c r="J39" s="43">
        <v>1</v>
      </c>
      <c r="K39" s="43">
        <v>1</v>
      </c>
      <c r="L39" s="53">
        <v>3153.05</v>
      </c>
      <c r="M39" s="53">
        <v>728</v>
      </c>
      <c r="N39" s="38">
        <v>43714</v>
      </c>
      <c r="O39" s="41" t="s">
        <v>74</v>
      </c>
      <c r="P39" s="61"/>
      <c r="R39" s="56"/>
      <c r="T39" s="42"/>
      <c r="V39" s="44"/>
      <c r="W39" s="45"/>
      <c r="X39" s="45"/>
      <c r="Y39" s="42"/>
    </row>
    <row r="40" spans="1:26" s="36" customFormat="1" ht="25.35" customHeight="1">
      <c r="A40" s="37">
        <v>24</v>
      </c>
      <c r="B40" s="59">
        <v>28</v>
      </c>
      <c r="C40" s="39" t="s">
        <v>43</v>
      </c>
      <c r="D40" s="53">
        <v>537.42999999999995</v>
      </c>
      <c r="E40" s="43">
        <v>405.56</v>
      </c>
      <c r="F40" s="40">
        <f>(D40-E40)/E40</f>
        <v>0.32515534076338876</v>
      </c>
      <c r="G40" s="53">
        <v>125</v>
      </c>
      <c r="H40" s="43">
        <v>6</v>
      </c>
      <c r="I40" s="43">
        <f>G40/H40</f>
        <v>20.833333333333332</v>
      </c>
      <c r="J40" s="43">
        <v>1</v>
      </c>
      <c r="K40" s="43">
        <v>5</v>
      </c>
      <c r="L40" s="53">
        <v>66419.48</v>
      </c>
      <c r="M40" s="53">
        <v>11516</v>
      </c>
      <c r="N40" s="38">
        <v>43686</v>
      </c>
      <c r="O40" s="41" t="s">
        <v>27</v>
      </c>
      <c r="P40" s="61"/>
      <c r="R40" s="56"/>
      <c r="T40" s="42"/>
      <c r="U40" s="45"/>
      <c r="V40" s="44"/>
      <c r="W40" s="45"/>
      <c r="X40" s="45"/>
      <c r="Y40" s="42"/>
    </row>
    <row r="41" spans="1:26" s="36" customFormat="1" ht="25.35" customHeight="1">
      <c r="A41" s="37">
        <v>25</v>
      </c>
      <c r="B41" s="55">
        <v>34</v>
      </c>
      <c r="C41" s="57" t="s">
        <v>53</v>
      </c>
      <c r="D41" s="53">
        <v>356</v>
      </c>
      <c r="E41" s="43">
        <v>106</v>
      </c>
      <c r="F41" s="40">
        <f>(D41-E41)/E41</f>
        <v>2.358490566037736</v>
      </c>
      <c r="G41" s="53">
        <v>249</v>
      </c>
      <c r="H41" s="43">
        <v>1</v>
      </c>
      <c r="I41" s="43">
        <f>G41/H41</f>
        <v>249</v>
      </c>
      <c r="J41" s="43">
        <v>1</v>
      </c>
      <c r="K41" s="43" t="s">
        <v>30</v>
      </c>
      <c r="L41" s="53">
        <v>171676.51</v>
      </c>
      <c r="M41" s="53">
        <v>37461</v>
      </c>
      <c r="N41" s="38">
        <v>43490</v>
      </c>
      <c r="O41" s="41" t="s">
        <v>37</v>
      </c>
      <c r="P41" s="12"/>
      <c r="R41" s="56"/>
      <c r="T41" s="42"/>
      <c r="V41" s="45"/>
      <c r="W41" s="42"/>
      <c r="X41" s="42"/>
      <c r="Y41" s="45"/>
    </row>
    <row r="42" spans="1:26" s="36" customFormat="1" ht="25.35" customHeight="1">
      <c r="A42" s="37">
        <v>26</v>
      </c>
      <c r="B42" s="55">
        <v>15</v>
      </c>
      <c r="C42" s="39" t="s">
        <v>72</v>
      </c>
      <c r="D42" s="53">
        <v>344</v>
      </c>
      <c r="E42" s="43">
        <v>3382</v>
      </c>
      <c r="F42" s="40">
        <f>(D42-E42)/E42</f>
        <v>-0.89828503843879359</v>
      </c>
      <c r="G42" s="53">
        <v>53</v>
      </c>
      <c r="H42" s="43">
        <v>8</v>
      </c>
      <c r="I42" s="43">
        <f>G42/H42</f>
        <v>6.625</v>
      </c>
      <c r="J42" s="43">
        <v>2</v>
      </c>
      <c r="K42" s="43">
        <v>2</v>
      </c>
      <c r="L42" s="53">
        <v>3726</v>
      </c>
      <c r="M42" s="53">
        <v>663</v>
      </c>
      <c r="N42" s="38">
        <v>43707</v>
      </c>
      <c r="O42" s="41" t="s">
        <v>49</v>
      </c>
      <c r="P42" s="42"/>
      <c r="R42" s="56"/>
      <c r="T42" s="42"/>
      <c r="V42" s="45"/>
      <c r="W42" s="42"/>
      <c r="X42" s="42"/>
      <c r="Y42" s="45"/>
    </row>
    <row r="43" spans="1:26" s="36" customFormat="1" ht="25.35" customHeight="1">
      <c r="A43" s="37">
        <v>27</v>
      </c>
      <c r="B43" s="59">
        <v>25</v>
      </c>
      <c r="C43" s="39" t="s">
        <v>42</v>
      </c>
      <c r="D43" s="53">
        <v>288</v>
      </c>
      <c r="E43" s="43">
        <v>659.5</v>
      </c>
      <c r="F43" s="40">
        <f>(D43-E43)/E43</f>
        <v>-0.56330553449583021</v>
      </c>
      <c r="G43" s="53">
        <v>50</v>
      </c>
      <c r="H43" s="43">
        <v>2</v>
      </c>
      <c r="I43" s="43">
        <f>G43/H43</f>
        <v>25</v>
      </c>
      <c r="J43" s="43">
        <v>1</v>
      </c>
      <c r="K43" s="43">
        <v>6</v>
      </c>
      <c r="L43" s="53">
        <v>77185.3</v>
      </c>
      <c r="M43" s="53">
        <v>13376</v>
      </c>
      <c r="N43" s="38">
        <v>43679</v>
      </c>
      <c r="O43" s="41" t="s">
        <v>27</v>
      </c>
      <c r="P43" s="42"/>
      <c r="Q43" s="48"/>
      <c r="R43" s="48"/>
      <c r="S43" s="48"/>
      <c r="T43" s="48"/>
      <c r="U43" s="50"/>
      <c r="V43" s="50"/>
      <c r="W43" s="49"/>
      <c r="X43" s="45"/>
      <c r="Y43" s="50"/>
    </row>
    <row r="44" spans="1:26" s="36" customFormat="1" ht="25.35" customHeight="1">
      <c r="A44" s="37">
        <v>28</v>
      </c>
      <c r="B44" s="59">
        <v>23</v>
      </c>
      <c r="C44" s="39" t="s">
        <v>65</v>
      </c>
      <c r="D44" s="53">
        <v>267</v>
      </c>
      <c r="E44" s="43">
        <v>743</v>
      </c>
      <c r="F44" s="40">
        <f>(D44-E44)/E44</f>
        <v>-0.64064602960969042</v>
      </c>
      <c r="G44" s="53">
        <v>72</v>
      </c>
      <c r="H44" s="43">
        <v>2</v>
      </c>
      <c r="I44" s="43">
        <f>G44/H44</f>
        <v>36</v>
      </c>
      <c r="J44" s="43">
        <v>2</v>
      </c>
      <c r="K44" s="43" t="s">
        <v>30</v>
      </c>
      <c r="L44" s="53">
        <v>14012</v>
      </c>
      <c r="M44" s="53">
        <v>3055</v>
      </c>
      <c r="N44" s="38">
        <v>43672</v>
      </c>
      <c r="O44" s="41" t="s">
        <v>49</v>
      </c>
      <c r="P44" s="42"/>
      <c r="R44" s="56"/>
      <c r="T44" s="42"/>
      <c r="U44" s="44"/>
      <c r="V44" s="45"/>
      <c r="W44" s="42"/>
      <c r="X44" s="45"/>
      <c r="Y44" s="42"/>
    </row>
    <row r="45" spans="1:26" s="36" customFormat="1" ht="25.35" customHeight="1">
      <c r="A45" s="37">
        <v>29</v>
      </c>
      <c r="B45" s="59">
        <v>22</v>
      </c>
      <c r="C45" s="39" t="s">
        <v>63</v>
      </c>
      <c r="D45" s="53">
        <v>219.02</v>
      </c>
      <c r="E45" s="43">
        <v>970.02</v>
      </c>
      <c r="F45" s="40">
        <f>(D45-E45)/E45</f>
        <v>-0.77421084101358739</v>
      </c>
      <c r="G45" s="53">
        <v>45</v>
      </c>
      <c r="H45" s="43">
        <v>6</v>
      </c>
      <c r="I45" s="43">
        <f>G45/H45</f>
        <v>7.5</v>
      </c>
      <c r="J45" s="43">
        <v>2</v>
      </c>
      <c r="K45" s="43">
        <v>3</v>
      </c>
      <c r="L45" s="53">
        <v>7170.07</v>
      </c>
      <c r="M45" s="53">
        <v>1542</v>
      </c>
      <c r="N45" s="38">
        <v>43700</v>
      </c>
      <c r="O45" s="41" t="s">
        <v>64</v>
      </c>
      <c r="P45" s="42"/>
      <c r="R45" s="56"/>
      <c r="T45" s="42"/>
      <c r="V45" s="45"/>
      <c r="W45" s="42"/>
      <c r="X45" s="42"/>
      <c r="Y45" s="45"/>
    </row>
    <row r="46" spans="1:26" s="36" customFormat="1" ht="25.35" customHeight="1">
      <c r="A46" s="37">
        <v>30</v>
      </c>
      <c r="B46" s="55">
        <v>19</v>
      </c>
      <c r="C46" s="39" t="s">
        <v>78</v>
      </c>
      <c r="D46" s="53">
        <v>217</v>
      </c>
      <c r="E46" s="43">
        <v>1326</v>
      </c>
      <c r="F46" s="40">
        <f>(D46-E46)/E46</f>
        <v>-0.83634992458521873</v>
      </c>
      <c r="G46" s="53">
        <v>27</v>
      </c>
      <c r="H46" s="43">
        <v>1</v>
      </c>
      <c r="I46" s="43">
        <f>G46/H46</f>
        <v>27</v>
      </c>
      <c r="J46" s="43">
        <v>1</v>
      </c>
      <c r="K46" s="43">
        <v>13</v>
      </c>
      <c r="L46" s="53">
        <v>32002</v>
      </c>
      <c r="M46" s="53">
        <v>5905</v>
      </c>
      <c r="N46" s="38">
        <v>43630</v>
      </c>
      <c r="O46" s="41" t="s">
        <v>49</v>
      </c>
      <c r="P46" s="42"/>
      <c r="R46" s="56"/>
      <c r="T46" s="42"/>
      <c r="V46" s="45"/>
      <c r="W46" s="42"/>
      <c r="X46" s="42"/>
      <c r="Y46" s="45"/>
    </row>
    <row r="47" spans="1:26" ht="24.6" customHeight="1">
      <c r="A47" s="13"/>
      <c r="B47" s="13"/>
      <c r="C47" s="14" t="s">
        <v>57</v>
      </c>
      <c r="D47" s="15">
        <f>SUM(D35:D46)</f>
        <v>305706.35000000003</v>
      </c>
      <c r="E47" s="15">
        <f t="shared" ref="E47:G47" si="2">SUM(E35:E46)</f>
        <v>258681.43999999997</v>
      </c>
      <c r="F47" s="62">
        <f>(D47-E47)/E47</f>
        <v>0.18178695000306194</v>
      </c>
      <c r="G47" s="15">
        <f t="shared" si="2"/>
        <v>54451</v>
      </c>
      <c r="H47" s="15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60"/>
      <c r="G48" s="25"/>
      <c r="H48" s="26"/>
      <c r="I48" s="27"/>
      <c r="J48" s="26"/>
      <c r="K48" s="28"/>
      <c r="L48" s="24"/>
      <c r="M48" s="25"/>
      <c r="N48" s="29"/>
      <c r="O48" s="30"/>
    </row>
    <row r="49" spans="1:25" s="36" customFormat="1" ht="25.35" customHeight="1">
      <c r="A49" s="37">
        <v>31</v>
      </c>
      <c r="B49" s="59" t="s">
        <v>32</v>
      </c>
      <c r="C49" s="39" t="s">
        <v>83</v>
      </c>
      <c r="D49" s="53">
        <v>130</v>
      </c>
      <c r="E49" s="43" t="s">
        <v>30</v>
      </c>
      <c r="F49" s="43" t="s">
        <v>30</v>
      </c>
      <c r="G49" s="53">
        <v>65</v>
      </c>
      <c r="H49" s="43" t="s">
        <v>30</v>
      </c>
      <c r="I49" s="43" t="s">
        <v>30</v>
      </c>
      <c r="J49" s="43">
        <v>2</v>
      </c>
      <c r="K49" s="43">
        <v>1</v>
      </c>
      <c r="L49" s="53">
        <v>130</v>
      </c>
      <c r="M49" s="53">
        <v>65</v>
      </c>
      <c r="N49" s="38">
        <v>43714</v>
      </c>
      <c r="O49" s="41" t="s">
        <v>35</v>
      </c>
      <c r="P49" s="42"/>
      <c r="R49" s="56"/>
      <c r="T49" s="42"/>
      <c r="V49" s="45"/>
      <c r="W49" s="42"/>
      <c r="X49" s="42"/>
      <c r="Y49" s="45"/>
    </row>
    <row r="50" spans="1:25" s="36" customFormat="1" ht="25.35" customHeight="1">
      <c r="A50" s="37">
        <v>32</v>
      </c>
      <c r="B50" s="59">
        <v>26</v>
      </c>
      <c r="C50" s="39" t="s">
        <v>79</v>
      </c>
      <c r="D50" s="53">
        <v>126</v>
      </c>
      <c r="E50" s="43">
        <v>650</v>
      </c>
      <c r="F50" s="40">
        <f>(D50-E50)/E50</f>
        <v>-0.80615384615384611</v>
      </c>
      <c r="G50" s="53">
        <v>35</v>
      </c>
      <c r="H50" s="43">
        <v>1</v>
      </c>
      <c r="I50" s="43">
        <f>G50/H50</f>
        <v>35</v>
      </c>
      <c r="J50" s="43">
        <v>1</v>
      </c>
      <c r="K50" s="43" t="s">
        <v>30</v>
      </c>
      <c r="L50" s="53">
        <v>9672</v>
      </c>
      <c r="M50" s="53">
        <v>1893</v>
      </c>
      <c r="N50" s="38">
        <v>43658</v>
      </c>
      <c r="O50" s="41" t="s">
        <v>80</v>
      </c>
      <c r="P50" s="42"/>
      <c r="Q50" s="48"/>
      <c r="R50" s="48"/>
      <c r="S50" s="48"/>
      <c r="T50" s="52"/>
      <c r="U50" s="50"/>
      <c r="V50" s="49"/>
      <c r="W50" s="45"/>
      <c r="X50" s="50"/>
      <c r="Y50" s="50"/>
    </row>
    <row r="51" spans="1:25" s="36" customFormat="1" ht="25.35" customHeight="1">
      <c r="A51" s="37">
        <v>33</v>
      </c>
      <c r="B51" s="43" t="s">
        <v>30</v>
      </c>
      <c r="C51" s="39" t="s">
        <v>88</v>
      </c>
      <c r="D51" s="53">
        <v>121</v>
      </c>
      <c r="E51" s="43" t="s">
        <v>30</v>
      </c>
      <c r="F51" s="43" t="s">
        <v>30</v>
      </c>
      <c r="G51" s="53">
        <v>121</v>
      </c>
      <c r="H51" s="43">
        <v>1</v>
      </c>
      <c r="I51" s="43">
        <f>G51/H51</f>
        <v>121</v>
      </c>
      <c r="J51" s="43">
        <v>1</v>
      </c>
      <c r="K51" s="43" t="s">
        <v>30</v>
      </c>
      <c r="L51" s="53">
        <v>7141.77</v>
      </c>
      <c r="M51" s="53">
        <v>1754</v>
      </c>
      <c r="N51" s="38">
        <v>43616</v>
      </c>
      <c r="O51" s="41" t="s">
        <v>89</v>
      </c>
      <c r="P51" s="42"/>
      <c r="Q51" s="48"/>
      <c r="R51" s="48"/>
      <c r="S51" s="48"/>
      <c r="T51" s="52"/>
      <c r="U51" s="50"/>
      <c r="V51" s="49"/>
      <c r="W51" s="45"/>
      <c r="X51" s="50"/>
      <c r="Y51" s="50"/>
    </row>
    <row r="52" spans="1:25" s="36" customFormat="1" ht="25.35" customHeight="1">
      <c r="A52" s="37">
        <v>34</v>
      </c>
      <c r="B52" s="55">
        <v>14</v>
      </c>
      <c r="C52" s="39" t="s">
        <v>70</v>
      </c>
      <c r="D52" s="53">
        <v>36.1</v>
      </c>
      <c r="E52" s="43">
        <v>3383.68</v>
      </c>
      <c r="F52" s="40">
        <f>(D52-E52)/E52</f>
        <v>-0.98933114242481557</v>
      </c>
      <c r="G52" s="53">
        <v>8</v>
      </c>
      <c r="H52" s="43">
        <v>2</v>
      </c>
      <c r="I52" s="43">
        <f>G52/H52</f>
        <v>4</v>
      </c>
      <c r="J52" s="43">
        <v>1</v>
      </c>
      <c r="K52" s="43">
        <v>2</v>
      </c>
      <c r="L52" s="53">
        <v>3420</v>
      </c>
      <c r="M52" s="53">
        <v>653</v>
      </c>
      <c r="N52" s="38">
        <v>43707</v>
      </c>
      <c r="O52" s="41" t="s">
        <v>71</v>
      </c>
      <c r="P52" s="42"/>
      <c r="R52" s="56"/>
      <c r="T52" s="42"/>
      <c r="U52" s="42"/>
      <c r="V52" s="51"/>
      <c r="W52" s="51"/>
      <c r="X52" s="44"/>
      <c r="Y52" s="45"/>
    </row>
    <row r="53" spans="1:25" ht="25.15" customHeight="1">
      <c r="A53" s="37"/>
      <c r="B53" s="13"/>
      <c r="C53" s="14" t="s">
        <v>94</v>
      </c>
      <c r="D53" s="15">
        <f>SUM(D47:D52)</f>
        <v>306119.45</v>
      </c>
      <c r="E53" s="15">
        <f t="shared" ref="E53:G53" si="3">SUM(E47:E52)</f>
        <v>262715.12</v>
      </c>
      <c r="F53" s="62">
        <f>(D53-E53)/E53</f>
        <v>0.16521443455557494</v>
      </c>
      <c r="G53" s="15">
        <f t="shared" si="3"/>
        <v>54680</v>
      </c>
      <c r="H53" s="16"/>
      <c r="I53" s="17"/>
      <c r="J53" s="16"/>
      <c r="K53" s="18"/>
      <c r="L53" s="19"/>
      <c r="M53" s="31"/>
      <c r="N53" s="20"/>
      <c r="O53" s="32"/>
    </row>
    <row r="55" spans="1:25">
      <c r="B55" s="12"/>
      <c r="V55" s="58"/>
    </row>
    <row r="72" ht="12" customHeight="1"/>
  </sheetData>
  <sortState xmlns:xlrd2="http://schemas.microsoft.com/office/spreadsheetml/2017/richdata2" ref="B13:O52">
    <sortCondition descending="1" ref="D13:D5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2019-09-13T13:12:01Z</dcterms:modified>
</cp:coreProperties>
</file>