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9\Rugsėjis\"/>
    </mc:Choice>
  </mc:AlternateContent>
  <xr:revisionPtr revIDLastSave="0" documentId="13_ncr:1_{DD259A13-5C18-4647-B7D1-101921200E6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6" i="1" l="1"/>
  <c r="E56" i="1"/>
  <c r="G56" i="1"/>
  <c r="D56" i="1"/>
  <c r="F46" i="1"/>
  <c r="E46" i="1"/>
  <c r="G46" i="1"/>
  <c r="D46" i="1"/>
  <c r="F35" i="1"/>
  <c r="E35" i="1"/>
  <c r="G35" i="1"/>
  <c r="D35" i="1"/>
  <c r="F23" i="1"/>
  <c r="E23" i="1"/>
  <c r="G23" i="1"/>
  <c r="D23" i="1"/>
  <c r="I20" i="1" l="1"/>
  <c r="I53" i="1"/>
  <c r="I50" i="1"/>
  <c r="I48" i="1"/>
  <c r="I31" i="1"/>
  <c r="I29" i="1"/>
  <c r="I26" i="1"/>
  <c r="I21" i="1"/>
  <c r="I18" i="1"/>
  <c r="I15" i="1"/>
  <c r="F22" i="1" l="1"/>
  <c r="F19" i="1"/>
  <c r="F17" i="1"/>
  <c r="F25" i="1"/>
  <c r="F27" i="1"/>
  <c r="F30" i="1"/>
  <c r="F32" i="1"/>
  <c r="F33" i="1"/>
  <c r="F34" i="1"/>
  <c r="F37" i="1"/>
  <c r="F39" i="1"/>
  <c r="F40" i="1"/>
  <c r="F51" i="1"/>
  <c r="F38" i="1"/>
  <c r="F49" i="1"/>
  <c r="F54" i="1"/>
  <c r="F44" i="1"/>
  <c r="F52" i="1"/>
  <c r="F55" i="1"/>
  <c r="F43" i="1"/>
  <c r="F41" i="1"/>
  <c r="F45" i="1"/>
  <c r="F42" i="1"/>
  <c r="F13" i="1"/>
  <c r="F14" i="1"/>
  <c r="I41" i="1" l="1"/>
  <c r="I42" i="1"/>
  <c r="I19" i="1"/>
  <c r="I14" i="1"/>
  <c r="I13" i="1"/>
  <c r="F16" i="1" l="1"/>
  <c r="I49" i="1" l="1"/>
  <c r="I30" i="1"/>
  <c r="I16" i="1"/>
  <c r="I44" i="1" l="1"/>
  <c r="I40" i="1"/>
  <c r="I52" i="1"/>
  <c r="I22" i="1"/>
  <c r="I38" i="1" l="1"/>
  <c r="I39" i="1" l="1"/>
  <c r="I17" i="1"/>
  <c r="I43" i="1" l="1"/>
  <c r="I25" i="1" l="1"/>
  <c r="I33" i="1" l="1"/>
  <c r="I45" i="1" l="1"/>
  <c r="I34" i="1" l="1"/>
</calcChain>
</file>

<file path=xl/sharedStrings.xml><?xml version="1.0" encoding="utf-8"?>
<sst xmlns="http://schemas.openxmlformats.org/spreadsheetml/2006/main" count="181" uniqueCount="94">
  <si>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</si>
  <si>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</si>
  <si>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</si>
  <si>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</si>
  <si>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</si>
  <si>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</si>
  <si>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</si>
  <si>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</si>
  <si>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</si>
  <si>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</si>
  <si>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</si>
  <si>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</si>
  <si>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</si>
  <si>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</si>
  <si>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</si>
  <si>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</si>
  <si>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</si>
  <si>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</si>
  <si>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</si>
  <si>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</si>
  <si>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</si>
  <si>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</si>
  <si>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</si>
  <si>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</si>
  <si>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</si>
  <si>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</si>
  <si>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</si>
  <si>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</si>
  <si>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</si>
  <si>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</si>
  <si>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</si>
  <si>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Total (20)</t>
  </si>
  <si>
    <t>N</t>
  </si>
  <si>
    <t>ACME Film / WB</t>
  </si>
  <si>
    <t>Theatrical Film Distribution /
WDSMP</t>
  </si>
  <si>
    <t>Garsų pasaulio įrašai</t>
  </si>
  <si>
    <t>Theatrical Film Distribution  / 20th Century Fox</t>
  </si>
  <si>
    <t>ACME Film / SONY</t>
  </si>
  <si>
    <t>Liūtas karalius (The Lion King)</t>
  </si>
  <si>
    <t>Preview</t>
  </si>
  <si>
    <t>NCG Distribution/Universal Pictures International</t>
  </si>
  <si>
    <t>Lietinga diena Niujorke (Rainy Day in New York)</t>
  </si>
  <si>
    <t>Žaislų istorija 4 (Toy Story 4)</t>
  </si>
  <si>
    <t>Vestuvės</t>
  </si>
  <si>
    <t>Film Jam</t>
  </si>
  <si>
    <t>P</t>
  </si>
  <si>
    <t>Vieną kartą Holivude (Once Upon a Time in Hollywood)</t>
  </si>
  <si>
    <t>VLG Film</t>
  </si>
  <si>
    <t>Čia buvo Saša</t>
  </si>
  <si>
    <t>Dansu Films</t>
  </si>
  <si>
    <t>Piktieji paukščiai. Filmas 2 (Angry Birds 2)</t>
  </si>
  <si>
    <t>Best Film</t>
  </si>
  <si>
    <t>Aušros pažadas (Promise at Dawn)</t>
  </si>
  <si>
    <t>Total (30)</t>
  </si>
  <si>
    <t>Geri berniukai (Good boys)</t>
  </si>
  <si>
    <t>Travolta</t>
  </si>
  <si>
    <t>Pavarotti (Pavarotti)</t>
  </si>
  <si>
    <t>Angelo apgultis (Angel Has Fallen)</t>
  </si>
  <si>
    <t>Tas: Antroji dalis (It 2)</t>
  </si>
  <si>
    <t>Kino pasaka</t>
  </si>
  <si>
    <t>(Ne) Tikros prancūziškos vestuvės 2 (Qu'est-ce qu'on a fait au Bon Dieu? 2)</t>
  </si>
  <si>
    <t>Gimtinė (Motherland)</t>
  </si>
  <si>
    <t>Agentė (Operative)</t>
  </si>
  <si>
    <t>Šuns tikslas 2 (Molly and Max (A Dog's Journey))</t>
  </si>
  <si>
    <t>Medaus šalis (Honeyland)</t>
  </si>
  <si>
    <t>Kur tu pradingai, Bernadeta? (Where'd You Go, Bernadette)</t>
  </si>
  <si>
    <t>Dauntono Abatija (Downton Abbey)</t>
  </si>
  <si>
    <t>Tėtušio milijonai (Дорогой папа)</t>
  </si>
  <si>
    <t>Animus Animalis (istorija apie žmones, žvėris ir daiktus) (Animus Animalis (A story about People, Animals and Things))</t>
  </si>
  <si>
    <t>Meno avilys</t>
  </si>
  <si>
    <t>Aferistės (Hustlers)</t>
  </si>
  <si>
    <t>Ad Astra</t>
  </si>
  <si>
    <t>September 20 - 26</t>
  </si>
  <si>
    <t>Rugsėjo 20 - 26 d.</t>
  </si>
  <si>
    <t>Nematoma</t>
  </si>
  <si>
    <t>Rembo. Paskutinis kraujas (Rambo V: Last Blood)</t>
  </si>
  <si>
    <t>Tarp pilkų debesų (Ashes in the Snow)</t>
  </si>
  <si>
    <t>Zerovilis (Zeroville)</t>
  </si>
  <si>
    <t>September 27 - October 3</t>
  </si>
  <si>
    <t>Rugsėjo 27 - spalio 3 d.</t>
  </si>
  <si>
    <t>September 27 - October 3 Lithuanian top</t>
  </si>
  <si>
    <t>Rugsėjo 27 - spalio 3 d. Lietuvos kino teatruose rodytų filmų topas</t>
  </si>
  <si>
    <t>Raudonbatė ir 7 Nykštukai (Red Shoes and the Seven Dwarfs)</t>
  </si>
  <si>
    <t>Informatorius (Three Seconds (Informer))</t>
  </si>
  <si>
    <t>Merė: laivo prakeiksmas (Mary)</t>
  </si>
  <si>
    <t>BestFilm</t>
  </si>
  <si>
    <t>Ar gali išsaugoti paslaptį (Can you keep a secret?)</t>
  </si>
  <si>
    <t>Sniego vaikis (Abominable)</t>
  </si>
  <si>
    <t>Juodojo drakono pėdsakais (Mystery of Iron Mask)</t>
  </si>
  <si>
    <t>Odesa (Одесса)</t>
  </si>
  <si>
    <t>Kūdikis (Pupille)</t>
  </si>
  <si>
    <t>Kodėl mes kūrybingi? (Why Are We Creative?)</t>
  </si>
  <si>
    <t>Džokeris (Joker)</t>
  </si>
  <si>
    <t>Total (37)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</si>
</sst>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29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color theme="1"/>
      <name val="Calibri"/>
      <family val="2"/>
      <scheme val="minor"/>
    </font>
    <font>
      <b/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5" fillId="0" borderId="0"/>
    <xf numFmtId="0" fontId="11" fillId="0" borderId="0"/>
    <xf numFmtId="0" fontId="2" fillId="0" borderId="0"/>
    <xf numFmtId="0" fontId="26" fillId="0" borderId="0"/>
    <xf numFmtId="0" fontId="26" fillId="0" borderId="0"/>
    <xf numFmtId="0" fontId="10" fillId="0" borderId="0"/>
    <xf numFmtId="0" fontId="25" fillId="0" borderId="0"/>
    <xf numFmtId="0" fontId="25" fillId="0" borderId="0"/>
  </cellStyleXfs>
  <cellXfs count="67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7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10" fontId="20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4" fontId="11" fillId="0" borderId="0" xfId="0" applyNumberFormat="1" applyFont="1"/>
    <xf numFmtId="3" fontId="12" fillId="0" borderId="8" xfId="0" applyNumberFormat="1" applyFont="1" applyBorder="1" applyAlignment="1">
      <alignment horizontal="center" vertical="center"/>
    </xf>
    <xf numFmtId="8" fontId="11" fillId="0" borderId="0" xfId="0" applyNumberFormat="1" applyFont="1"/>
    <xf numFmtId="3" fontId="11" fillId="0" borderId="0" xfId="0" applyNumberFormat="1" applyFont="1"/>
    <xf numFmtId="3" fontId="12" fillId="0" borderId="7" xfId="0" applyNumberFormat="1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6" fontId="11" fillId="0" borderId="0" xfId="0" applyNumberFormat="1" applyFont="1"/>
    <xf numFmtId="3" fontId="12" fillId="0" borderId="8" xfId="23" applyNumberFormat="1" applyFont="1" applyBorder="1" applyAlignment="1">
      <alignment horizontal="center" vertical="center"/>
    </xf>
    <xf numFmtId="3" fontId="12" fillId="0" borderId="7" xfId="23" applyNumberFormat="1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3" fontId="2" fillId="0" borderId="0" xfId="23" applyNumberFormat="1"/>
    <xf numFmtId="8" fontId="16" fillId="0" borderId="0" xfId="0" applyNumberFormat="1" applyFont="1"/>
    <xf numFmtId="3" fontId="27" fillId="0" borderId="8" xfId="0" applyNumberFormat="1" applyFont="1" applyBorder="1" applyAlignment="1">
      <alignment horizontal="center" vertical="center"/>
    </xf>
    <xf numFmtId="4" fontId="22" fillId="0" borderId="0" xfId="0" applyNumberFormat="1" applyFont="1"/>
    <xf numFmtId="10" fontId="28" fillId="2" borderId="8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</cellXfs>
  <cellStyles count="29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04000000}"/>
    <cellStyle name="Įprastas 4 2" xfId="27" xr:uid="{00000000-0005-0000-0000-000005000000}"/>
    <cellStyle name="Įprastas 5" xfId="26" xr:uid="{00000000-0005-0000-0000-000006000000}"/>
    <cellStyle name="Normal" xfId="0" builtinId="0"/>
    <cellStyle name="Normal 10" xfId="18" xr:uid="{00000000-0005-0000-0000-000008000000}"/>
    <cellStyle name="Normal 11" xfId="19" xr:uid="{00000000-0005-0000-0000-000009000000}"/>
    <cellStyle name="Normal 12" xfId="21" xr:uid="{00000000-0005-0000-0000-00000A000000}"/>
    <cellStyle name="Normal 13" xfId="25" xr:uid="{00000000-0005-0000-0000-00000B000000}"/>
    <cellStyle name="Normal 13 2" xfId="28" xr:uid="{00000000-0005-0000-0000-00000C000000}"/>
    <cellStyle name="Normal 2" xfId="1" xr:uid="{00000000-0005-0000-0000-00000D000000}"/>
    <cellStyle name="Normal 2 2" xfId="3" xr:uid="{00000000-0005-0000-0000-00000E000000}"/>
    <cellStyle name="Normal 2 3" xfId="13" xr:uid="{00000000-0005-0000-0000-00000F000000}"/>
    <cellStyle name="Normal 2 4" xfId="23" xr:uid="{00000000-0005-0000-0000-000010000000}"/>
    <cellStyle name="Normal 3" xfId="2" xr:uid="{00000000-0005-0000-0000-000011000000}"/>
    <cellStyle name="Normal 3 2" xfId="4" xr:uid="{00000000-0005-0000-0000-000012000000}"/>
    <cellStyle name="Normal 3 3" xfId="22" xr:uid="{00000000-0005-0000-0000-000013000000}"/>
    <cellStyle name="Normal 4" xfId="5" xr:uid="{00000000-0005-0000-0000-000014000000}"/>
    <cellStyle name="Normal 5" xfId="6" xr:uid="{00000000-0005-0000-0000-000015000000}"/>
    <cellStyle name="Normal 6" xfId="7" xr:uid="{00000000-0005-0000-0000-000016000000}"/>
    <cellStyle name="Normal 7" xfId="8" xr:uid="{00000000-0005-0000-0000-000017000000}"/>
    <cellStyle name="Normal 7 2" xfId="10" xr:uid="{00000000-0005-0000-0000-000018000000}"/>
    <cellStyle name="Normal 8" xfId="11" xr:uid="{00000000-0005-0000-0000-000019000000}"/>
    <cellStyle name="Normal 9" xfId="12" xr:uid="{00000000-0005-0000-0000-00001A000000}"/>
    <cellStyle name="Normal 9 2" xfId="17" xr:uid="{00000000-0005-0000-0000-00001B000000}"/>
    <cellStyle name="Обычный_niko_all" xfId="16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5"/>
  <sheetViews>
    <sheetView tabSelected="1" zoomScale="60" zoomScaleNormal="60" workbookViewId="0">
      <selection activeCell="T14" sqref="T14"/>
    </sheetView>
  </sheetViews>
  <sheetFormatPr defaultColWidth="8.85546875" defaultRowHeight="15"/>
  <cols>
    <col min="1" max="1" width="4.140625" style="1" customWidth="1"/>
    <col min="2" max="2" width="4.7109375" style="1" customWidth="1"/>
    <col min="3" max="3" width="30.28515625" style="1" customWidth="1"/>
    <col min="4" max="4" width="13.28515625" style="1" customWidth="1"/>
    <col min="5" max="6" width="15.28515625" style="1" customWidth="1"/>
    <col min="7" max="7" width="12.285156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42578125" style="1" customWidth="1"/>
    <col min="17" max="17" width="7.140625" style="1" customWidth="1"/>
    <col min="18" max="18" width="9.140625" style="1" customWidth="1"/>
    <col min="19" max="19" width="8" style="1" bestFit="1" customWidth="1"/>
    <col min="20" max="20" width="8.85546875" style="1" bestFit="1" customWidth="1"/>
    <col min="21" max="21" width="12.7109375" style="1" bestFit="1" customWidth="1"/>
    <col min="22" max="22" width="12.5703125" style="1" bestFit="1" customWidth="1"/>
    <col min="23" max="25" width="13.7109375" style="1" bestFit="1" customWidth="1"/>
    <col min="26" max="26" width="8.85546875" style="1"/>
    <col min="27" max="27" width="13.7109375" style="1" bestFit="1" customWidth="1"/>
    <col min="28" max="16384" width="8.85546875" style="1"/>
  </cols>
  <sheetData>
    <row r="1" spans="1:26" ht="19.5" customHeight="1">
      <c r="E1" s="2" t="s">
        <v>80</v>
      </c>
      <c r="F1" s="2"/>
      <c r="G1" s="2"/>
      <c r="H1" s="2"/>
      <c r="I1" s="2"/>
    </row>
    <row r="2" spans="1:26" ht="19.5" customHeight="1">
      <c r="E2" s="2" t="s">
        <v>81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64"/>
      <c r="B5" s="64"/>
      <c r="C5" s="61" t="s">
        <v>0</v>
      </c>
      <c r="D5" s="3"/>
      <c r="E5" s="3"/>
      <c r="F5" s="61" t="s">
        <v>3</v>
      </c>
      <c r="G5" s="3"/>
      <c r="H5" s="61" t="s">
        <v>5</v>
      </c>
      <c r="I5" s="61" t="s">
        <v>6</v>
      </c>
      <c r="J5" s="61" t="s">
        <v>7</v>
      </c>
      <c r="K5" s="61" t="s">
        <v>8</v>
      </c>
      <c r="L5" s="61" t="s">
        <v>10</v>
      </c>
      <c r="M5" s="61" t="s">
        <v>9</v>
      </c>
      <c r="N5" s="61" t="s">
        <v>11</v>
      </c>
      <c r="O5" s="61" t="s">
        <v>12</v>
      </c>
    </row>
    <row r="6" spans="1:26" ht="19.5">
      <c r="A6" s="65"/>
      <c r="B6" s="65"/>
      <c r="C6" s="62"/>
      <c r="D6" s="4" t="s">
        <v>78</v>
      </c>
      <c r="E6" s="4" t="s">
        <v>72</v>
      </c>
      <c r="F6" s="62"/>
      <c r="G6" s="4" t="s">
        <v>78</v>
      </c>
      <c r="H6" s="62"/>
      <c r="I6" s="62"/>
      <c r="J6" s="62"/>
      <c r="K6" s="62"/>
      <c r="L6" s="62"/>
      <c r="M6" s="62"/>
      <c r="N6" s="62"/>
      <c r="O6" s="62"/>
    </row>
    <row r="7" spans="1:26">
      <c r="A7" s="65"/>
      <c r="B7" s="65"/>
      <c r="C7" s="62"/>
      <c r="D7" s="4" t="s">
        <v>1</v>
      </c>
      <c r="E7" s="4" t="s">
        <v>1</v>
      </c>
      <c r="F7" s="62"/>
      <c r="G7" s="4" t="s">
        <v>4</v>
      </c>
      <c r="H7" s="62"/>
      <c r="I7" s="62"/>
      <c r="J7" s="62"/>
      <c r="K7" s="62"/>
      <c r="L7" s="62"/>
      <c r="M7" s="62"/>
      <c r="N7" s="62"/>
      <c r="O7" s="62"/>
    </row>
    <row r="8" spans="1:26" ht="18" customHeight="1" thickBot="1">
      <c r="A8" s="66"/>
      <c r="B8" s="66"/>
      <c r="C8" s="63"/>
      <c r="D8" s="5" t="s">
        <v>2</v>
      </c>
      <c r="E8" s="5" t="s">
        <v>2</v>
      </c>
      <c r="F8" s="63"/>
      <c r="G8" s="6"/>
      <c r="H8" s="63"/>
      <c r="I8" s="63"/>
      <c r="J8" s="63"/>
      <c r="K8" s="63"/>
      <c r="L8" s="63"/>
      <c r="M8" s="63"/>
      <c r="N8" s="63"/>
      <c r="O8" s="63"/>
    </row>
    <row r="9" spans="1:26" ht="15" customHeight="1">
      <c r="A9" s="64"/>
      <c r="B9" s="64"/>
      <c r="C9" s="61" t="s">
        <v>13</v>
      </c>
      <c r="D9" s="3"/>
      <c r="E9" s="34"/>
      <c r="F9" s="61" t="s">
        <v>15</v>
      </c>
      <c r="G9" s="33"/>
      <c r="H9" s="7" t="s">
        <v>18</v>
      </c>
      <c r="I9" s="61" t="s">
        <v>28</v>
      </c>
      <c r="J9" s="3" t="s">
        <v>19</v>
      </c>
      <c r="K9" s="3" t="s">
        <v>20</v>
      </c>
      <c r="L9" s="8" t="s">
        <v>22</v>
      </c>
      <c r="M9" s="3" t="s">
        <v>23</v>
      </c>
      <c r="N9" s="3" t="s">
        <v>24</v>
      </c>
      <c r="O9" s="61" t="s">
        <v>26</v>
      </c>
    </row>
    <row r="10" spans="1:26" ht="19.5">
      <c r="A10" s="65"/>
      <c r="B10" s="65"/>
      <c r="C10" s="62"/>
      <c r="D10" s="47" t="s">
        <v>79</v>
      </c>
      <c r="E10" s="60" t="s">
        <v>73</v>
      </c>
      <c r="F10" s="62"/>
      <c r="G10" s="60" t="s">
        <v>79</v>
      </c>
      <c r="H10" s="4" t="s">
        <v>17</v>
      </c>
      <c r="I10" s="62"/>
      <c r="J10" s="4" t="s">
        <v>17</v>
      </c>
      <c r="K10" s="4" t="s">
        <v>21</v>
      </c>
      <c r="L10" s="9" t="s">
        <v>14</v>
      </c>
      <c r="M10" s="4" t="s">
        <v>16</v>
      </c>
      <c r="N10" s="4" t="s">
        <v>25</v>
      </c>
      <c r="O10" s="62"/>
    </row>
    <row r="11" spans="1:26">
      <c r="A11" s="65"/>
      <c r="B11" s="65"/>
      <c r="C11" s="62"/>
      <c r="D11" s="4" t="s">
        <v>14</v>
      </c>
      <c r="E11" s="4" t="s">
        <v>14</v>
      </c>
      <c r="F11" s="62"/>
      <c r="G11" s="34" t="s">
        <v>16</v>
      </c>
      <c r="H11" s="6"/>
      <c r="I11" s="62"/>
      <c r="J11" s="6"/>
      <c r="K11" s="6"/>
      <c r="L11" s="9" t="s">
        <v>2</v>
      </c>
      <c r="M11" s="4" t="s">
        <v>17</v>
      </c>
      <c r="N11" s="6"/>
      <c r="O11" s="62"/>
    </row>
    <row r="12" spans="1:26" ht="15.75" thickBot="1">
      <c r="A12" s="65"/>
      <c r="B12" s="66"/>
      <c r="C12" s="63"/>
      <c r="D12" s="5" t="s">
        <v>2</v>
      </c>
      <c r="E12" s="5" t="s">
        <v>2</v>
      </c>
      <c r="F12" s="63"/>
      <c r="G12" s="35" t="s">
        <v>17</v>
      </c>
      <c r="H12" s="10"/>
      <c r="I12" s="63"/>
      <c r="J12" s="10"/>
      <c r="K12" s="10"/>
      <c r="L12" s="10"/>
      <c r="M12" s="10"/>
      <c r="N12" s="10"/>
      <c r="O12" s="63"/>
    </row>
    <row r="13" spans="1:26" s="36" customFormat="1" ht="25.15" customHeight="1">
      <c r="A13" s="37">
        <v>1</v>
      </c>
      <c r="B13" s="54">
        <v>1</v>
      </c>
      <c r="C13" s="39" t="s">
        <v>71</v>
      </c>
      <c r="D13" s="53">
        <v>65336.34</v>
      </c>
      <c r="E13" s="46">
        <v>102731.76</v>
      </c>
      <c r="F13" s="40">
        <f>(D13-E13)/E13</f>
        <v>-0.36401031190354377</v>
      </c>
      <c r="G13" s="53">
        <v>11157</v>
      </c>
      <c r="H13" s="46">
        <v>245</v>
      </c>
      <c r="I13" s="43">
        <f>G13/H13</f>
        <v>45.538775510204083</v>
      </c>
      <c r="J13" s="46">
        <v>11</v>
      </c>
      <c r="K13" s="46">
        <v>2</v>
      </c>
      <c r="L13" s="53">
        <v>175086</v>
      </c>
      <c r="M13" s="53">
        <v>27910</v>
      </c>
      <c r="N13" s="38">
        <v>43728</v>
      </c>
      <c r="O13" s="41" t="s">
        <v>36</v>
      </c>
      <c r="P13" s="42"/>
      <c r="R13" s="42"/>
      <c r="T13" s="45"/>
    </row>
    <row r="14" spans="1:26" s="36" customFormat="1" ht="25.35" customHeight="1">
      <c r="A14" s="37">
        <v>2</v>
      </c>
      <c r="B14" s="54">
        <v>2</v>
      </c>
      <c r="C14" s="39" t="s">
        <v>70</v>
      </c>
      <c r="D14" s="52">
        <v>61471.74</v>
      </c>
      <c r="E14" s="43">
        <v>60162.89</v>
      </c>
      <c r="F14" s="40">
        <f>(D14-E14)/E14</f>
        <v>2.1755105181948516E-2</v>
      </c>
      <c r="G14" s="52">
        <v>11231</v>
      </c>
      <c r="H14" s="43">
        <v>225</v>
      </c>
      <c r="I14" s="43">
        <f>G14/H14</f>
        <v>49.915555555555557</v>
      </c>
      <c r="J14" s="43">
        <v>11</v>
      </c>
      <c r="K14" s="43">
        <v>2</v>
      </c>
      <c r="L14" s="52">
        <v>125611.74</v>
      </c>
      <c r="M14" s="52">
        <v>21811</v>
      </c>
      <c r="N14" s="38">
        <v>43728</v>
      </c>
      <c r="O14" s="41" t="s">
        <v>27</v>
      </c>
      <c r="P14" s="42"/>
      <c r="R14" s="55"/>
      <c r="T14" s="42"/>
      <c r="W14" s="45"/>
      <c r="X14" s="45"/>
      <c r="Y14" s="42"/>
    </row>
    <row r="15" spans="1:26" s="36" customFormat="1" ht="25.35" customHeight="1">
      <c r="A15" s="37">
        <v>3</v>
      </c>
      <c r="B15" s="54" t="s">
        <v>32</v>
      </c>
      <c r="C15" s="39" t="s">
        <v>82</v>
      </c>
      <c r="D15" s="52">
        <v>40458</v>
      </c>
      <c r="E15" s="43" t="s">
        <v>30</v>
      </c>
      <c r="F15" s="43" t="s">
        <v>30</v>
      </c>
      <c r="G15" s="52">
        <v>8426</v>
      </c>
      <c r="H15" s="43">
        <v>268</v>
      </c>
      <c r="I15" s="43">
        <f>G15/H15</f>
        <v>31.440298507462686</v>
      </c>
      <c r="J15" s="43">
        <v>17</v>
      </c>
      <c r="K15" s="43">
        <v>1</v>
      </c>
      <c r="L15" s="52">
        <v>40458</v>
      </c>
      <c r="M15" s="52">
        <v>8426</v>
      </c>
      <c r="N15" s="38">
        <v>43735</v>
      </c>
      <c r="O15" s="41" t="s">
        <v>27</v>
      </c>
      <c r="P15" s="42"/>
      <c r="R15" s="55"/>
      <c r="T15" s="42"/>
      <c r="V15" s="45"/>
      <c r="W15" s="42"/>
      <c r="X15" s="45"/>
      <c r="Y15" s="42"/>
      <c r="Z15" s="45"/>
    </row>
    <row r="16" spans="1:26" s="36" customFormat="1" ht="25.35" customHeight="1">
      <c r="A16" s="37">
        <v>4</v>
      </c>
      <c r="B16" s="54">
        <v>3</v>
      </c>
      <c r="C16" s="39" t="s">
        <v>63</v>
      </c>
      <c r="D16" s="52">
        <v>25740.99</v>
      </c>
      <c r="E16" s="43">
        <v>38888.300000000003</v>
      </c>
      <c r="F16" s="40">
        <f>(D16-E16)/E16</f>
        <v>-0.33807880519333577</v>
      </c>
      <c r="G16" s="52">
        <v>5329</v>
      </c>
      <c r="H16" s="43">
        <v>169</v>
      </c>
      <c r="I16" s="43">
        <f>G16/H16</f>
        <v>31.532544378698226</v>
      </c>
      <c r="J16" s="43">
        <v>14</v>
      </c>
      <c r="K16" s="43">
        <v>3</v>
      </c>
      <c r="L16" s="52">
        <v>112152.13</v>
      </c>
      <c r="M16" s="52">
        <v>22327</v>
      </c>
      <c r="N16" s="38">
        <v>43721</v>
      </c>
      <c r="O16" s="41" t="s">
        <v>27</v>
      </c>
      <c r="P16" s="42"/>
      <c r="R16" s="55"/>
      <c r="T16" s="42"/>
      <c r="V16" s="45"/>
      <c r="W16" s="42"/>
      <c r="X16" s="45"/>
      <c r="Y16" s="42"/>
      <c r="Z16" s="45"/>
    </row>
    <row r="17" spans="1:27" s="36" customFormat="1" ht="25.35" customHeight="1">
      <c r="A17" s="37">
        <v>5</v>
      </c>
      <c r="B17" s="54">
        <v>6</v>
      </c>
      <c r="C17" s="39" t="s">
        <v>50</v>
      </c>
      <c r="D17" s="52">
        <v>22586.62</v>
      </c>
      <c r="E17" s="43">
        <v>28596.76</v>
      </c>
      <c r="F17" s="40">
        <f>(D17-E17)/E17</f>
        <v>-0.21016856455066937</v>
      </c>
      <c r="G17" s="52">
        <v>4616</v>
      </c>
      <c r="H17" s="43">
        <v>138</v>
      </c>
      <c r="I17" s="43">
        <f>G17/H17</f>
        <v>33.449275362318843</v>
      </c>
      <c r="J17" s="43">
        <v>10</v>
      </c>
      <c r="K17" s="43">
        <v>6</v>
      </c>
      <c r="L17" s="52">
        <v>292635.17</v>
      </c>
      <c r="M17" s="52">
        <v>62270</v>
      </c>
      <c r="N17" s="38">
        <v>43700</v>
      </c>
      <c r="O17" s="41" t="s">
        <v>37</v>
      </c>
      <c r="P17" s="42"/>
      <c r="R17" s="55"/>
      <c r="T17" s="42"/>
      <c r="U17" s="45"/>
      <c r="V17" s="45"/>
      <c r="W17" s="42"/>
      <c r="X17" s="45"/>
      <c r="Y17" s="42"/>
      <c r="Z17" s="45"/>
    </row>
    <row r="18" spans="1:27" s="36" customFormat="1" ht="25.35" customHeight="1">
      <c r="A18" s="37">
        <v>6</v>
      </c>
      <c r="B18" s="54" t="s">
        <v>32</v>
      </c>
      <c r="C18" s="39" t="s">
        <v>83</v>
      </c>
      <c r="D18" s="52">
        <v>17115.03</v>
      </c>
      <c r="E18" s="43" t="s">
        <v>30</v>
      </c>
      <c r="F18" s="43" t="s">
        <v>30</v>
      </c>
      <c r="G18" s="52">
        <v>3324</v>
      </c>
      <c r="H18" s="43">
        <v>128</v>
      </c>
      <c r="I18" s="43">
        <f>G18/H18</f>
        <v>25.96875</v>
      </c>
      <c r="J18" s="43">
        <v>12</v>
      </c>
      <c r="K18" s="43">
        <v>1</v>
      </c>
      <c r="L18" s="52">
        <v>17115.03</v>
      </c>
      <c r="M18" s="52">
        <v>3324</v>
      </c>
      <c r="N18" s="38">
        <v>43735</v>
      </c>
      <c r="O18" s="41" t="s">
        <v>27</v>
      </c>
      <c r="P18" s="42"/>
      <c r="R18" s="55"/>
      <c r="T18" s="42"/>
      <c r="V18" s="45"/>
      <c r="W18" s="42"/>
      <c r="X18" s="45"/>
      <c r="Y18" s="42"/>
      <c r="Z18" s="45"/>
    </row>
    <row r="19" spans="1:27" s="36" customFormat="1" ht="25.35" customHeight="1">
      <c r="A19" s="37">
        <v>7</v>
      </c>
      <c r="B19" s="54">
        <v>5</v>
      </c>
      <c r="C19" s="39" t="s">
        <v>74</v>
      </c>
      <c r="D19" s="52">
        <v>16676</v>
      </c>
      <c r="E19" s="43">
        <v>29331</v>
      </c>
      <c r="F19" s="40">
        <f>(D19-E19)/E19</f>
        <v>-0.43145477481163275</v>
      </c>
      <c r="G19" s="52">
        <v>3161</v>
      </c>
      <c r="H19" s="43">
        <v>129</v>
      </c>
      <c r="I19" s="43">
        <f>G19/H19</f>
        <v>24.503875968992247</v>
      </c>
      <c r="J19" s="43">
        <v>20</v>
      </c>
      <c r="K19" s="43">
        <v>2</v>
      </c>
      <c r="L19" s="52">
        <v>46225</v>
      </c>
      <c r="M19" s="52">
        <v>8547</v>
      </c>
      <c r="N19" s="38">
        <v>43728</v>
      </c>
      <c r="O19" s="41" t="s">
        <v>47</v>
      </c>
      <c r="P19" s="42"/>
      <c r="R19" s="55"/>
      <c r="T19" s="42"/>
      <c r="U19" s="42"/>
      <c r="V19" s="45"/>
      <c r="W19" s="42"/>
      <c r="X19" s="45"/>
      <c r="Y19" s="42"/>
      <c r="Z19" s="45"/>
    </row>
    <row r="20" spans="1:27" s="36" customFormat="1" ht="25.35" customHeight="1">
      <c r="A20" s="37">
        <v>8</v>
      </c>
      <c r="B20" s="54" t="s">
        <v>45</v>
      </c>
      <c r="C20" s="39" t="s">
        <v>92</v>
      </c>
      <c r="D20" s="52">
        <v>16190.13</v>
      </c>
      <c r="E20" s="43" t="s">
        <v>30</v>
      </c>
      <c r="F20" s="43" t="s">
        <v>30</v>
      </c>
      <c r="G20" s="52">
        <v>2560</v>
      </c>
      <c r="H20" s="43">
        <v>17</v>
      </c>
      <c r="I20" s="43">
        <f>G20/H20</f>
        <v>150.58823529411765</v>
      </c>
      <c r="J20" s="43">
        <v>7</v>
      </c>
      <c r="K20" s="43">
        <v>0</v>
      </c>
      <c r="L20" s="52">
        <v>16190.13</v>
      </c>
      <c r="M20" s="52">
        <v>2560</v>
      </c>
      <c r="N20" s="38" t="s">
        <v>39</v>
      </c>
      <c r="O20" s="41" t="s">
        <v>33</v>
      </c>
      <c r="P20" s="42"/>
      <c r="R20" s="55"/>
      <c r="T20" s="42"/>
      <c r="U20" s="42"/>
      <c r="V20" s="45"/>
      <c r="W20" s="42"/>
      <c r="X20" s="45"/>
      <c r="Y20" s="42"/>
      <c r="Z20" s="45"/>
    </row>
    <row r="21" spans="1:27" s="36" customFormat="1" ht="25.35" customHeight="1">
      <c r="A21" s="37">
        <v>9</v>
      </c>
      <c r="B21" s="54" t="s">
        <v>32</v>
      </c>
      <c r="C21" s="39" t="s">
        <v>84</v>
      </c>
      <c r="D21" s="52">
        <v>15933.3</v>
      </c>
      <c r="E21" s="43" t="s">
        <v>30</v>
      </c>
      <c r="F21" s="43" t="s">
        <v>30</v>
      </c>
      <c r="G21" s="52">
        <v>3119</v>
      </c>
      <c r="H21" s="43">
        <v>95</v>
      </c>
      <c r="I21" s="43">
        <f>G21/H21</f>
        <v>32.831578947368421</v>
      </c>
      <c r="J21" s="43">
        <v>10</v>
      </c>
      <c r="K21" s="43">
        <v>1</v>
      </c>
      <c r="L21" s="52">
        <v>15933.3</v>
      </c>
      <c r="M21" s="52">
        <v>3119</v>
      </c>
      <c r="N21" s="38">
        <v>43735</v>
      </c>
      <c r="O21" s="41" t="s">
        <v>85</v>
      </c>
      <c r="P21" s="42"/>
      <c r="R21" s="55"/>
      <c r="T21" s="42"/>
      <c r="U21" s="42"/>
      <c r="V21" s="45"/>
      <c r="W21" s="45"/>
      <c r="X21" s="45"/>
      <c r="Y21" s="42"/>
      <c r="Z21" s="45"/>
    </row>
    <row r="22" spans="1:27" s="36" customFormat="1" ht="25.35" customHeight="1">
      <c r="A22" s="37">
        <v>10</v>
      </c>
      <c r="B22" s="54">
        <v>4</v>
      </c>
      <c r="C22" s="39" t="s">
        <v>58</v>
      </c>
      <c r="D22" s="52">
        <v>14780.47</v>
      </c>
      <c r="E22" s="43">
        <v>29400.59</v>
      </c>
      <c r="F22" s="40">
        <f>(D22-E22)/E22</f>
        <v>-0.49727301390890455</v>
      </c>
      <c r="G22" s="52">
        <v>2727</v>
      </c>
      <c r="H22" s="43">
        <v>63</v>
      </c>
      <c r="I22" s="43">
        <f>G22/H22</f>
        <v>43.285714285714285</v>
      </c>
      <c r="J22" s="43">
        <v>8</v>
      </c>
      <c r="K22" s="43">
        <v>4</v>
      </c>
      <c r="L22" s="52">
        <v>252552.35</v>
      </c>
      <c r="M22" s="52">
        <v>39980</v>
      </c>
      <c r="N22" s="38">
        <v>43714</v>
      </c>
      <c r="O22" s="41" t="s">
        <v>33</v>
      </c>
      <c r="P22" s="42"/>
      <c r="R22" s="55"/>
      <c r="T22" s="42"/>
      <c r="V22" s="45"/>
      <c r="W22" s="45"/>
      <c r="X22" s="45"/>
      <c r="Y22" s="42"/>
      <c r="Z22" s="45"/>
    </row>
    <row r="23" spans="1:27" ht="24.6" customHeight="1">
      <c r="A23" s="13"/>
      <c r="B23" s="13"/>
      <c r="C23" s="14" t="s">
        <v>29</v>
      </c>
      <c r="D23" s="15">
        <f>SUM(D13:D22)</f>
        <v>296288.61999999994</v>
      </c>
      <c r="E23" s="15">
        <f t="shared" ref="E23:G23" si="0">SUM(E13:E22)</f>
        <v>289111.30000000005</v>
      </c>
      <c r="F23" s="59">
        <f>(D23-E23)/E23</f>
        <v>2.4825456493744413E-2</v>
      </c>
      <c r="G23" s="15">
        <f t="shared" si="0"/>
        <v>55650</v>
      </c>
      <c r="H23" s="15"/>
      <c r="I23" s="17"/>
      <c r="J23" s="16"/>
      <c r="K23" s="18"/>
      <c r="L23" s="19"/>
      <c r="M23" s="11"/>
      <c r="N23" s="20"/>
      <c r="O23" s="21"/>
      <c r="V23" s="56"/>
      <c r="AA23" s="56"/>
    </row>
    <row r="24" spans="1:27" ht="12" customHeight="1">
      <c r="A24" s="22"/>
      <c r="B24" s="22"/>
      <c r="C24" s="23"/>
      <c r="D24" s="24"/>
      <c r="E24" s="24"/>
      <c r="F24" s="24"/>
      <c r="G24" s="25"/>
      <c r="H24" s="26"/>
      <c r="I24" s="27"/>
      <c r="J24" s="26"/>
      <c r="K24" s="28"/>
      <c r="L24" s="24"/>
      <c r="M24" s="25"/>
      <c r="N24" s="29"/>
      <c r="O24" s="30"/>
      <c r="AA24" s="56"/>
    </row>
    <row r="25" spans="1:27" s="36" customFormat="1" ht="25.35" customHeight="1">
      <c r="A25" s="37">
        <v>11</v>
      </c>
      <c r="B25" s="54">
        <v>7</v>
      </c>
      <c r="C25" s="39" t="s">
        <v>46</v>
      </c>
      <c r="D25" s="52">
        <v>13865.8</v>
      </c>
      <c r="E25" s="43">
        <v>21343.75</v>
      </c>
      <c r="F25" s="40">
        <f>(D25-E25)/E25</f>
        <v>-0.3503578330893119</v>
      </c>
      <c r="G25" s="52">
        <v>2439</v>
      </c>
      <c r="H25" s="43">
        <v>54</v>
      </c>
      <c r="I25" s="43">
        <f>G25/H25</f>
        <v>45.166666666666664</v>
      </c>
      <c r="J25" s="43">
        <v>6</v>
      </c>
      <c r="K25" s="43">
        <v>7</v>
      </c>
      <c r="L25" s="52">
        <v>443776.49</v>
      </c>
      <c r="M25" s="52">
        <v>73898</v>
      </c>
      <c r="N25" s="38">
        <v>43693</v>
      </c>
      <c r="O25" s="41" t="s">
        <v>37</v>
      </c>
      <c r="P25" s="42"/>
      <c r="R25" s="55"/>
      <c r="T25" s="42"/>
      <c r="V25" s="45"/>
      <c r="W25" s="45"/>
      <c r="X25" s="45"/>
      <c r="Y25" s="42"/>
      <c r="Z25" s="45"/>
    </row>
    <row r="26" spans="1:27" s="36" customFormat="1" ht="25.35" customHeight="1">
      <c r="A26" s="37">
        <v>12</v>
      </c>
      <c r="B26" s="54" t="s">
        <v>32</v>
      </c>
      <c r="C26" s="39" t="s">
        <v>86</v>
      </c>
      <c r="D26" s="52">
        <v>10030</v>
      </c>
      <c r="E26" s="43" t="s">
        <v>30</v>
      </c>
      <c r="F26" s="43" t="s">
        <v>30</v>
      </c>
      <c r="G26" s="52">
        <v>2056</v>
      </c>
      <c r="H26" s="43">
        <v>94</v>
      </c>
      <c r="I26" s="43">
        <f>G26/H26</f>
        <v>21.872340425531913</v>
      </c>
      <c r="J26" s="43">
        <v>12</v>
      </c>
      <c r="K26" s="43">
        <v>1</v>
      </c>
      <c r="L26" s="52">
        <v>10030</v>
      </c>
      <c r="M26" s="52">
        <v>2056</v>
      </c>
      <c r="N26" s="38">
        <v>43735</v>
      </c>
      <c r="O26" s="41" t="s">
        <v>47</v>
      </c>
      <c r="P26" s="42"/>
      <c r="R26" s="55"/>
      <c r="T26" s="42"/>
      <c r="U26" s="45"/>
      <c r="V26" s="45"/>
      <c r="W26" s="51"/>
      <c r="X26" s="45"/>
      <c r="Y26" s="42"/>
      <c r="Z26" s="45"/>
    </row>
    <row r="27" spans="1:27" s="36" customFormat="1" ht="25.35" customHeight="1">
      <c r="A27" s="37">
        <v>13</v>
      </c>
      <c r="B27" s="54">
        <v>8</v>
      </c>
      <c r="C27" s="39" t="s">
        <v>75</v>
      </c>
      <c r="D27" s="52">
        <v>7024</v>
      </c>
      <c r="E27" s="43">
        <v>18297</v>
      </c>
      <c r="F27" s="40">
        <f>(D27-E27)/E27</f>
        <v>-0.61611193091763672</v>
      </c>
      <c r="G27" s="52">
        <v>1376</v>
      </c>
      <c r="H27" s="43" t="s">
        <v>30</v>
      </c>
      <c r="I27" s="43" t="s">
        <v>30</v>
      </c>
      <c r="J27" s="43">
        <v>10</v>
      </c>
      <c r="K27" s="43">
        <v>2</v>
      </c>
      <c r="L27" s="52">
        <v>25321</v>
      </c>
      <c r="M27" s="52">
        <v>4433</v>
      </c>
      <c r="N27" s="38">
        <v>43728</v>
      </c>
      <c r="O27" s="41" t="s">
        <v>35</v>
      </c>
      <c r="P27" s="42"/>
      <c r="R27" s="55"/>
      <c r="T27" s="42"/>
      <c r="V27" s="45"/>
      <c r="W27" s="51"/>
      <c r="X27" s="45"/>
      <c r="Y27" s="42"/>
      <c r="Z27" s="45"/>
    </row>
    <row r="28" spans="1:27" s="36" customFormat="1" ht="25.35" customHeight="1">
      <c r="A28" s="37">
        <v>14</v>
      </c>
      <c r="B28" s="54" t="s">
        <v>32</v>
      </c>
      <c r="C28" s="39" t="s">
        <v>88</v>
      </c>
      <c r="D28" s="52">
        <v>6210</v>
      </c>
      <c r="E28" s="43" t="s">
        <v>30</v>
      </c>
      <c r="F28" s="43" t="s">
        <v>30</v>
      </c>
      <c r="G28" s="52">
        <v>1155</v>
      </c>
      <c r="H28" s="43" t="s">
        <v>30</v>
      </c>
      <c r="I28" s="43" t="s">
        <v>30</v>
      </c>
      <c r="J28" s="43">
        <v>16</v>
      </c>
      <c r="K28" s="43">
        <v>1</v>
      </c>
      <c r="L28" s="52">
        <v>6210</v>
      </c>
      <c r="M28" s="52">
        <v>1155</v>
      </c>
      <c r="N28" s="38">
        <v>43735</v>
      </c>
      <c r="O28" s="41" t="s">
        <v>35</v>
      </c>
      <c r="P28" s="42"/>
      <c r="R28" s="55"/>
      <c r="T28" s="42"/>
      <c r="U28" s="42"/>
      <c r="V28" s="45"/>
      <c r="W28" s="45"/>
      <c r="X28" s="45"/>
      <c r="Y28" s="42"/>
      <c r="Z28" s="45"/>
    </row>
    <row r="29" spans="1:27" s="36" customFormat="1" ht="25.35" customHeight="1">
      <c r="A29" s="37">
        <v>15</v>
      </c>
      <c r="B29" s="54" t="s">
        <v>45</v>
      </c>
      <c r="C29" s="39" t="s">
        <v>87</v>
      </c>
      <c r="D29" s="52">
        <v>5755</v>
      </c>
      <c r="E29" s="43" t="s">
        <v>30</v>
      </c>
      <c r="F29" s="43" t="s">
        <v>30</v>
      </c>
      <c r="G29" s="52">
        <v>1079</v>
      </c>
      <c r="H29" s="43">
        <v>11</v>
      </c>
      <c r="I29" s="43">
        <f>G29/H29</f>
        <v>98.090909090909093</v>
      </c>
      <c r="J29" s="43">
        <v>2</v>
      </c>
      <c r="K29" s="43">
        <v>0</v>
      </c>
      <c r="L29" s="52">
        <v>5755</v>
      </c>
      <c r="M29" s="52">
        <v>1079</v>
      </c>
      <c r="N29" s="38" t="s">
        <v>39</v>
      </c>
      <c r="O29" s="41" t="s">
        <v>40</v>
      </c>
      <c r="P29" s="42"/>
      <c r="R29" s="55"/>
      <c r="T29" s="42"/>
      <c r="U29" s="42"/>
      <c r="V29" s="45"/>
      <c r="W29" s="45"/>
      <c r="X29" s="45"/>
      <c r="Y29" s="42"/>
      <c r="Z29" s="45"/>
    </row>
    <row r="30" spans="1:27" s="36" customFormat="1" ht="25.35" customHeight="1">
      <c r="A30" s="37">
        <v>16</v>
      </c>
      <c r="B30" s="54">
        <v>9</v>
      </c>
      <c r="C30" s="39" t="s">
        <v>66</v>
      </c>
      <c r="D30" s="52">
        <v>4951</v>
      </c>
      <c r="E30" s="43">
        <v>11283</v>
      </c>
      <c r="F30" s="40">
        <f>(D30-E30)/E30</f>
        <v>-0.56119826287334929</v>
      </c>
      <c r="G30" s="52">
        <v>883</v>
      </c>
      <c r="H30" s="43">
        <v>44</v>
      </c>
      <c r="I30" s="43">
        <f>G30/H30</f>
        <v>20.068181818181817</v>
      </c>
      <c r="J30" s="43">
        <v>7</v>
      </c>
      <c r="K30" s="43">
        <v>3</v>
      </c>
      <c r="L30" s="52">
        <v>47743</v>
      </c>
      <c r="M30" s="52">
        <v>8197</v>
      </c>
      <c r="N30" s="38">
        <v>43721</v>
      </c>
      <c r="O30" s="41" t="s">
        <v>40</v>
      </c>
      <c r="P30" s="42"/>
      <c r="R30" s="55"/>
      <c r="T30" s="42"/>
      <c r="U30" s="45"/>
      <c r="V30" s="45"/>
      <c r="W30" s="45"/>
      <c r="X30" s="45"/>
      <c r="Y30" s="42"/>
      <c r="Z30" s="45"/>
    </row>
    <row r="31" spans="1:27" s="36" customFormat="1" ht="25.35" customHeight="1">
      <c r="A31" s="37">
        <v>17</v>
      </c>
      <c r="B31" s="54" t="s">
        <v>32</v>
      </c>
      <c r="C31" s="39" t="s">
        <v>77</v>
      </c>
      <c r="D31" s="52">
        <v>4942.4399999999996</v>
      </c>
      <c r="E31" s="43" t="s">
        <v>30</v>
      </c>
      <c r="F31" s="43" t="s">
        <v>30</v>
      </c>
      <c r="G31" s="52">
        <v>1131</v>
      </c>
      <c r="H31" s="43">
        <v>84</v>
      </c>
      <c r="I31" s="43">
        <f>G31/H31</f>
        <v>13.464285714285714</v>
      </c>
      <c r="J31" s="43">
        <v>7</v>
      </c>
      <c r="K31" s="43">
        <v>1</v>
      </c>
      <c r="L31" s="52">
        <v>5297.84</v>
      </c>
      <c r="M31" s="52">
        <v>1189</v>
      </c>
      <c r="N31" s="38">
        <v>43735</v>
      </c>
      <c r="O31" s="41" t="s">
        <v>55</v>
      </c>
      <c r="P31" s="42"/>
      <c r="R31" s="55"/>
      <c r="T31" s="42"/>
      <c r="V31" s="45"/>
      <c r="W31" s="45"/>
      <c r="X31" s="45"/>
      <c r="Y31" s="42"/>
      <c r="Z31" s="45"/>
    </row>
    <row r="32" spans="1:27" s="36" customFormat="1" ht="25.35" customHeight="1">
      <c r="A32" s="37">
        <v>18</v>
      </c>
      <c r="B32" s="54">
        <v>10</v>
      </c>
      <c r="C32" s="39" t="s">
        <v>48</v>
      </c>
      <c r="D32" s="52">
        <v>4812.0600000000004</v>
      </c>
      <c r="E32" s="43">
        <v>8444.44</v>
      </c>
      <c r="F32" s="40">
        <f>(D32-E32)/E32</f>
        <v>-0.4301504895528892</v>
      </c>
      <c r="G32" s="52">
        <v>938</v>
      </c>
      <c r="H32" s="43" t="s">
        <v>30</v>
      </c>
      <c r="I32" s="43" t="s">
        <v>30</v>
      </c>
      <c r="J32" s="43" t="s">
        <v>30</v>
      </c>
      <c r="K32" s="43">
        <v>7</v>
      </c>
      <c r="L32" s="52">
        <v>118879.89</v>
      </c>
      <c r="M32" s="52">
        <v>21995</v>
      </c>
      <c r="N32" s="38">
        <v>43693</v>
      </c>
      <c r="O32" s="41" t="s">
        <v>49</v>
      </c>
      <c r="P32" s="42"/>
      <c r="R32" s="55"/>
      <c r="T32" s="42"/>
      <c r="V32" s="45"/>
      <c r="W32" s="45"/>
      <c r="X32" s="45"/>
      <c r="Y32" s="42"/>
      <c r="Z32" s="45"/>
    </row>
    <row r="33" spans="1:26" s="36" customFormat="1" ht="25.35" customHeight="1">
      <c r="A33" s="37">
        <v>19</v>
      </c>
      <c r="B33" s="54">
        <v>11</v>
      </c>
      <c r="C33" s="39" t="s">
        <v>42</v>
      </c>
      <c r="D33" s="52">
        <v>3557.37</v>
      </c>
      <c r="E33" s="43">
        <v>6872.92</v>
      </c>
      <c r="F33" s="40">
        <f>(D33-E33)/E33</f>
        <v>-0.48240776845940303</v>
      </c>
      <c r="G33" s="52">
        <v>716</v>
      </c>
      <c r="H33" s="43">
        <v>43</v>
      </c>
      <c r="I33" s="43">
        <f>G33/H33</f>
        <v>16.651162790697676</v>
      </c>
      <c r="J33" s="43">
        <v>4</v>
      </c>
      <c r="K33" s="43">
        <v>8</v>
      </c>
      <c r="L33" s="52">
        <v>253323</v>
      </c>
      <c r="M33" s="52">
        <v>53463</v>
      </c>
      <c r="N33" s="38">
        <v>43686</v>
      </c>
      <c r="O33" s="41" t="s">
        <v>34</v>
      </c>
      <c r="P33" s="42"/>
      <c r="R33" s="55"/>
      <c r="T33" s="42"/>
      <c r="V33" s="45"/>
      <c r="W33" s="45"/>
      <c r="X33" s="45"/>
      <c r="Y33" s="42"/>
      <c r="Z33" s="45"/>
    </row>
    <row r="34" spans="1:26" s="36" customFormat="1" ht="25.35" customHeight="1">
      <c r="A34" s="37">
        <v>20</v>
      </c>
      <c r="B34" s="57">
        <v>12</v>
      </c>
      <c r="C34" s="39" t="s">
        <v>38</v>
      </c>
      <c r="D34" s="52">
        <v>2296.75</v>
      </c>
      <c r="E34" s="43">
        <v>5428.38</v>
      </c>
      <c r="F34" s="40">
        <f>(D34-E34)/E34</f>
        <v>-0.57689955382637181</v>
      </c>
      <c r="G34" s="52">
        <v>484</v>
      </c>
      <c r="H34" s="43">
        <v>24</v>
      </c>
      <c r="I34" s="43">
        <f>G34/H34</f>
        <v>20.166666666666668</v>
      </c>
      <c r="J34" s="43">
        <v>5</v>
      </c>
      <c r="K34" s="43">
        <v>11</v>
      </c>
      <c r="L34" s="52">
        <v>812753</v>
      </c>
      <c r="M34" s="52">
        <v>153741</v>
      </c>
      <c r="N34" s="38">
        <v>43665</v>
      </c>
      <c r="O34" s="41" t="s">
        <v>34</v>
      </c>
      <c r="P34" s="42"/>
      <c r="R34" s="55"/>
      <c r="T34" s="42"/>
      <c r="V34" s="45"/>
      <c r="W34" s="45"/>
      <c r="X34" s="45"/>
      <c r="Y34" s="42"/>
      <c r="Z34" s="45"/>
    </row>
    <row r="35" spans="1:26" ht="24.6" customHeight="1">
      <c r="A35" s="13"/>
      <c r="B35" s="13"/>
      <c r="C35" s="14" t="s">
        <v>31</v>
      </c>
      <c r="D35" s="15">
        <f>SUM(D23:D34)</f>
        <v>359733.03999999992</v>
      </c>
      <c r="E35" s="15">
        <f t="shared" ref="E35:G35" si="1">SUM(E23:E34)</f>
        <v>360780.79000000004</v>
      </c>
      <c r="F35" s="59">
        <f>(D35-E35)/E35</f>
        <v>-2.9041180379923118E-3</v>
      </c>
      <c r="G35" s="15">
        <f t="shared" si="1"/>
        <v>67907</v>
      </c>
      <c r="H35" s="15"/>
      <c r="I35" s="17"/>
      <c r="J35" s="16"/>
      <c r="K35" s="18"/>
      <c r="L35" s="19"/>
      <c r="M35" s="11"/>
      <c r="N35" s="20"/>
      <c r="O35" s="21"/>
    </row>
    <row r="36" spans="1:26" ht="12" customHeight="1">
      <c r="A36" s="22"/>
      <c r="B36" s="22"/>
      <c r="C36" s="23"/>
      <c r="D36" s="24"/>
      <c r="E36" s="24"/>
      <c r="F36" s="24"/>
      <c r="G36" s="25"/>
      <c r="H36" s="26"/>
      <c r="I36" s="27"/>
      <c r="J36" s="26"/>
      <c r="K36" s="28"/>
      <c r="L36" s="24"/>
      <c r="M36" s="25"/>
      <c r="N36" s="29"/>
      <c r="O36" s="30"/>
    </row>
    <row r="37" spans="1:26" s="36" customFormat="1" ht="25.35" customHeight="1">
      <c r="A37" s="37">
        <v>21</v>
      </c>
      <c r="B37" s="57">
        <v>13</v>
      </c>
      <c r="C37" s="39" t="s">
        <v>67</v>
      </c>
      <c r="D37" s="52">
        <v>2038</v>
      </c>
      <c r="E37" s="43">
        <v>5311</v>
      </c>
      <c r="F37" s="40">
        <f>(D37-E37)/E37</f>
        <v>-0.61626812276407461</v>
      </c>
      <c r="G37" s="52">
        <v>315</v>
      </c>
      <c r="H37" s="43" t="s">
        <v>30</v>
      </c>
      <c r="I37" s="43" t="s">
        <v>30</v>
      </c>
      <c r="J37" s="43">
        <v>2</v>
      </c>
      <c r="K37" s="43">
        <v>3</v>
      </c>
      <c r="L37" s="52">
        <v>20909</v>
      </c>
      <c r="M37" s="52">
        <v>3470</v>
      </c>
      <c r="N37" s="38">
        <v>43721</v>
      </c>
      <c r="O37" s="41" t="s">
        <v>35</v>
      </c>
      <c r="P37" s="42"/>
      <c r="R37" s="55"/>
      <c r="T37" s="42"/>
      <c r="V37" s="42"/>
      <c r="W37" s="42"/>
      <c r="X37" s="45"/>
      <c r="Y37" s="45"/>
    </row>
    <row r="38" spans="1:26" s="36" customFormat="1" ht="25.35" customHeight="1">
      <c r="A38" s="37">
        <v>22</v>
      </c>
      <c r="B38" s="54">
        <v>18</v>
      </c>
      <c r="C38" s="39" t="s">
        <v>60</v>
      </c>
      <c r="D38" s="52">
        <v>1640</v>
      </c>
      <c r="E38" s="43">
        <v>1613</v>
      </c>
      <c r="F38" s="40">
        <f>(D38-E38)/E38</f>
        <v>1.6738995660260384E-2</v>
      </c>
      <c r="G38" s="52">
        <v>293</v>
      </c>
      <c r="H38" s="43">
        <v>9</v>
      </c>
      <c r="I38" s="43">
        <f>G38/H38</f>
        <v>32.555555555555557</v>
      </c>
      <c r="J38" s="43">
        <v>3</v>
      </c>
      <c r="K38" s="43">
        <v>4</v>
      </c>
      <c r="L38" s="52">
        <v>14733.2</v>
      </c>
      <c r="M38" s="52">
        <v>2434</v>
      </c>
      <c r="N38" s="38">
        <v>43714</v>
      </c>
      <c r="O38" s="41" t="s">
        <v>59</v>
      </c>
      <c r="P38" s="42"/>
      <c r="R38" s="55"/>
      <c r="T38" s="42"/>
      <c r="U38" s="44"/>
      <c r="V38" s="45"/>
      <c r="W38" s="44"/>
      <c r="X38" s="45"/>
      <c r="Y38" s="42"/>
      <c r="Z38" s="45"/>
    </row>
    <row r="39" spans="1:26" s="36" customFormat="1" ht="25.35" customHeight="1">
      <c r="A39" s="37">
        <v>23</v>
      </c>
      <c r="B39" s="54">
        <v>14</v>
      </c>
      <c r="C39" s="39" t="s">
        <v>54</v>
      </c>
      <c r="D39" s="52">
        <v>1078</v>
      </c>
      <c r="E39" s="43">
        <v>3561</v>
      </c>
      <c r="F39" s="40">
        <f>(D39-E39)/E39</f>
        <v>-0.69727604605447913</v>
      </c>
      <c r="G39" s="52">
        <v>198</v>
      </c>
      <c r="H39" s="43">
        <v>4</v>
      </c>
      <c r="I39" s="43">
        <f>G39/H39</f>
        <v>49.5</v>
      </c>
      <c r="J39" s="43">
        <v>1</v>
      </c>
      <c r="K39" s="43">
        <v>6</v>
      </c>
      <c r="L39" s="52">
        <v>64617</v>
      </c>
      <c r="M39" s="52">
        <v>12289</v>
      </c>
      <c r="N39" s="38">
        <v>43700</v>
      </c>
      <c r="O39" s="41" t="s">
        <v>40</v>
      </c>
      <c r="P39" s="42"/>
      <c r="R39" s="55"/>
      <c r="T39" s="42"/>
      <c r="U39" s="44"/>
      <c r="V39" s="45"/>
      <c r="W39" s="45"/>
      <c r="X39" s="45"/>
      <c r="Y39" s="42"/>
      <c r="Z39" s="45"/>
    </row>
    <row r="40" spans="1:26" s="36" customFormat="1" ht="25.35" customHeight="1">
      <c r="A40" s="37">
        <v>24</v>
      </c>
      <c r="B40" s="54">
        <v>15</v>
      </c>
      <c r="C40" s="39" t="s">
        <v>61</v>
      </c>
      <c r="D40" s="52">
        <v>1034.4000000000001</v>
      </c>
      <c r="E40" s="43">
        <v>3398.88</v>
      </c>
      <c r="F40" s="40">
        <f>(D40-E40)/E40</f>
        <v>-0.69566445417313938</v>
      </c>
      <c r="G40" s="52">
        <v>203</v>
      </c>
      <c r="H40" s="43">
        <v>11</v>
      </c>
      <c r="I40" s="43">
        <f>G40/H40</f>
        <v>18.454545454545453</v>
      </c>
      <c r="J40" s="43">
        <v>5</v>
      </c>
      <c r="K40" s="43">
        <v>4</v>
      </c>
      <c r="L40" s="52">
        <v>28827.66</v>
      </c>
      <c r="M40" s="52">
        <v>5459</v>
      </c>
      <c r="N40" s="38">
        <v>43714</v>
      </c>
      <c r="O40" s="41" t="s">
        <v>27</v>
      </c>
      <c r="P40" s="58"/>
      <c r="R40" s="55"/>
      <c r="T40" s="42"/>
      <c r="U40" s="44"/>
      <c r="V40" s="45"/>
      <c r="W40" s="42"/>
      <c r="X40" s="45"/>
      <c r="Y40" s="45"/>
      <c r="Z40" s="45"/>
    </row>
    <row r="41" spans="1:26" s="36" customFormat="1" ht="25.35" customHeight="1">
      <c r="A41" s="37">
        <v>25</v>
      </c>
      <c r="B41" s="54">
        <v>28</v>
      </c>
      <c r="C41" s="39" t="s">
        <v>56</v>
      </c>
      <c r="D41" s="52">
        <v>652</v>
      </c>
      <c r="E41" s="43">
        <v>185</v>
      </c>
      <c r="F41" s="40">
        <f>(D41-E41)/E41</f>
        <v>2.5243243243243243</v>
      </c>
      <c r="G41" s="52">
        <v>131</v>
      </c>
      <c r="H41" s="43">
        <v>3</v>
      </c>
      <c r="I41" s="43">
        <f>G41/H41</f>
        <v>43.666666666666664</v>
      </c>
      <c r="J41" s="43">
        <v>2</v>
      </c>
      <c r="K41" s="43" t="s">
        <v>30</v>
      </c>
      <c r="L41" s="52">
        <v>15081</v>
      </c>
      <c r="M41" s="52">
        <v>3262</v>
      </c>
      <c r="N41" s="38">
        <v>43672</v>
      </c>
      <c r="O41" s="41" t="s">
        <v>47</v>
      </c>
      <c r="P41" s="42"/>
      <c r="R41" s="55"/>
      <c r="T41" s="42"/>
      <c r="U41" s="45"/>
      <c r="V41" s="45"/>
      <c r="W41" s="44"/>
      <c r="X41" s="45"/>
      <c r="Y41" s="42"/>
    </row>
    <row r="42" spans="1:26" s="36" customFormat="1" ht="25.35" customHeight="1">
      <c r="A42" s="37">
        <v>26</v>
      </c>
      <c r="B42" s="46">
        <v>30</v>
      </c>
      <c r="C42" s="39" t="s">
        <v>76</v>
      </c>
      <c r="D42" s="52">
        <v>530</v>
      </c>
      <c r="E42" s="43">
        <v>30</v>
      </c>
      <c r="F42" s="40">
        <f>(D42-E42)/E42</f>
        <v>16.666666666666668</v>
      </c>
      <c r="G42" s="52">
        <v>126</v>
      </c>
      <c r="H42" s="43">
        <v>2</v>
      </c>
      <c r="I42" s="43">
        <f>G42/H42</f>
        <v>63</v>
      </c>
      <c r="J42" s="43">
        <v>2</v>
      </c>
      <c r="K42" s="43" t="s">
        <v>30</v>
      </c>
      <c r="L42" s="52">
        <v>1390225.71</v>
      </c>
      <c r="M42" s="52">
        <v>262085</v>
      </c>
      <c r="N42" s="38">
        <v>43385</v>
      </c>
      <c r="O42" s="41" t="s">
        <v>27</v>
      </c>
      <c r="P42" s="42"/>
      <c r="R42" s="55"/>
      <c r="T42" s="42"/>
      <c r="U42" s="45"/>
      <c r="V42" s="44"/>
      <c r="W42" s="45"/>
      <c r="X42" s="45"/>
      <c r="Y42" s="42"/>
    </row>
    <row r="43" spans="1:26" s="36" customFormat="1" ht="25.35" customHeight="1">
      <c r="A43" s="37">
        <v>27</v>
      </c>
      <c r="B43" s="54">
        <v>27</v>
      </c>
      <c r="C43" s="39" t="s">
        <v>52</v>
      </c>
      <c r="D43" s="52">
        <v>500</v>
      </c>
      <c r="E43" s="43">
        <v>192</v>
      </c>
      <c r="F43" s="40">
        <f>(D43-E43)/E43</f>
        <v>1.6041666666666667</v>
      </c>
      <c r="G43" s="52">
        <v>85</v>
      </c>
      <c r="H43" s="43">
        <v>2</v>
      </c>
      <c r="I43" s="43">
        <f>G43/H43</f>
        <v>42.5</v>
      </c>
      <c r="J43" s="43">
        <v>1</v>
      </c>
      <c r="K43" s="43">
        <v>10</v>
      </c>
      <c r="L43" s="52">
        <v>31772.83</v>
      </c>
      <c r="M43" s="52">
        <v>5940</v>
      </c>
      <c r="N43" s="38">
        <v>43672</v>
      </c>
      <c r="O43" s="41" t="s">
        <v>51</v>
      </c>
      <c r="P43" s="42"/>
      <c r="R43" s="55"/>
      <c r="T43" s="42"/>
      <c r="U43" s="45"/>
      <c r="V43" s="45"/>
      <c r="W43" s="42"/>
      <c r="X43" s="44"/>
      <c r="Y43" s="45"/>
      <c r="Z43" s="45"/>
    </row>
    <row r="44" spans="1:26" s="36" customFormat="1" ht="25.35" customHeight="1">
      <c r="A44" s="37">
        <v>28</v>
      </c>
      <c r="B44" s="54">
        <v>24</v>
      </c>
      <c r="C44" s="39" t="s">
        <v>64</v>
      </c>
      <c r="D44" s="52">
        <v>490</v>
      </c>
      <c r="E44" s="43">
        <v>346</v>
      </c>
      <c r="F44" s="40">
        <f>(D44-E44)/E44</f>
        <v>0.41618497109826591</v>
      </c>
      <c r="G44" s="52">
        <v>82</v>
      </c>
      <c r="H44" s="43">
        <v>2</v>
      </c>
      <c r="I44" s="43">
        <f>G44/H44</f>
        <v>41</v>
      </c>
      <c r="J44" s="43">
        <v>1</v>
      </c>
      <c r="K44" s="43">
        <v>4</v>
      </c>
      <c r="L44" s="52">
        <v>3363.5</v>
      </c>
      <c r="M44" s="52">
        <v>699</v>
      </c>
      <c r="N44" s="38">
        <v>43714</v>
      </c>
      <c r="O44" s="41" t="s">
        <v>59</v>
      </c>
      <c r="P44" s="58"/>
      <c r="R44" s="55"/>
      <c r="T44" s="42"/>
      <c r="U44" s="44"/>
      <c r="V44" s="45"/>
      <c r="W44" s="42"/>
      <c r="X44" s="42"/>
      <c r="Y44" s="45"/>
    </row>
    <row r="45" spans="1:26" s="36" customFormat="1" ht="25.35" customHeight="1">
      <c r="A45" s="37">
        <v>29</v>
      </c>
      <c r="B45" s="54">
        <v>29</v>
      </c>
      <c r="C45" s="39" t="s">
        <v>41</v>
      </c>
      <c r="D45" s="52">
        <v>458</v>
      </c>
      <c r="E45" s="43">
        <v>132</v>
      </c>
      <c r="F45" s="40">
        <f>(D45-E45)/E45</f>
        <v>2.4696969696969697</v>
      </c>
      <c r="G45" s="52">
        <v>80</v>
      </c>
      <c r="H45" s="43">
        <v>4</v>
      </c>
      <c r="I45" s="43">
        <f>G45/H45</f>
        <v>20</v>
      </c>
      <c r="J45" s="43">
        <v>1</v>
      </c>
      <c r="K45" s="43">
        <v>9</v>
      </c>
      <c r="L45" s="52">
        <v>77871.3</v>
      </c>
      <c r="M45" s="52">
        <v>13498</v>
      </c>
      <c r="N45" s="38">
        <v>43679</v>
      </c>
      <c r="O45" s="41" t="s">
        <v>27</v>
      </c>
      <c r="P45" s="42"/>
      <c r="R45" s="55"/>
      <c r="T45" s="42"/>
      <c r="V45" s="42"/>
      <c r="W45" s="42"/>
      <c r="X45" s="45"/>
      <c r="Y45" s="45"/>
      <c r="Z45" s="45"/>
    </row>
    <row r="46" spans="1:26" ht="24.6" customHeight="1">
      <c r="A46" s="13"/>
      <c r="B46" s="13"/>
      <c r="C46" s="14" t="s">
        <v>53</v>
      </c>
      <c r="D46" s="15">
        <f>SUM(D35:D45)</f>
        <v>368153.43999999994</v>
      </c>
      <c r="E46" s="15">
        <f t="shared" ref="E46:G46" si="2">SUM(E35:E45)</f>
        <v>375549.67000000004</v>
      </c>
      <c r="F46" s="59">
        <f>(D46-E46)/E46</f>
        <v>-1.9694412193199628E-2</v>
      </c>
      <c r="G46" s="15">
        <f t="shared" si="2"/>
        <v>69420</v>
      </c>
      <c r="H46" s="15"/>
      <c r="I46" s="17"/>
      <c r="J46" s="16"/>
      <c r="K46" s="18"/>
      <c r="L46" s="19"/>
      <c r="M46" s="11"/>
      <c r="N46" s="20"/>
      <c r="O46" s="21"/>
    </row>
    <row r="47" spans="1:26" ht="12" customHeight="1">
      <c r="A47" s="22"/>
      <c r="B47" s="22"/>
      <c r="C47" s="23"/>
      <c r="D47" s="24"/>
      <c r="E47" s="24"/>
      <c r="F47" s="24"/>
      <c r="G47" s="25"/>
      <c r="H47" s="26"/>
      <c r="I47" s="27"/>
      <c r="J47" s="26"/>
      <c r="K47" s="28"/>
      <c r="L47" s="24"/>
      <c r="M47" s="25"/>
      <c r="N47" s="29"/>
      <c r="O47" s="30"/>
    </row>
    <row r="48" spans="1:26" s="36" customFormat="1" ht="25.35" customHeight="1">
      <c r="A48" s="37">
        <v>30</v>
      </c>
      <c r="B48" s="46" t="s">
        <v>30</v>
      </c>
      <c r="C48" s="39" t="s">
        <v>89</v>
      </c>
      <c r="D48" s="52">
        <v>450</v>
      </c>
      <c r="E48" s="43" t="s">
        <v>30</v>
      </c>
      <c r="F48" s="43" t="s">
        <v>30</v>
      </c>
      <c r="G48" s="52">
        <v>112</v>
      </c>
      <c r="H48" s="43">
        <v>1</v>
      </c>
      <c r="I48" s="43">
        <f>G48/H48</f>
        <v>112</v>
      </c>
      <c r="J48" s="43">
        <v>1</v>
      </c>
      <c r="K48" s="43" t="s">
        <v>30</v>
      </c>
      <c r="L48" s="52">
        <v>580</v>
      </c>
      <c r="M48" s="52">
        <v>177</v>
      </c>
      <c r="N48" s="38">
        <v>43714</v>
      </c>
      <c r="O48" s="41" t="s">
        <v>35</v>
      </c>
      <c r="P48" s="42"/>
      <c r="R48" s="55"/>
      <c r="T48" s="42"/>
      <c r="V48" s="42"/>
      <c r="W48" s="42"/>
      <c r="X48" s="45"/>
      <c r="Y48" s="45"/>
      <c r="Z48" s="45"/>
    </row>
    <row r="49" spans="1:25" s="36" customFormat="1" ht="25.35" customHeight="1">
      <c r="A49" s="37">
        <v>31</v>
      </c>
      <c r="B49" s="54">
        <v>20</v>
      </c>
      <c r="C49" s="39" t="s">
        <v>68</v>
      </c>
      <c r="D49" s="52">
        <v>218</v>
      </c>
      <c r="E49" s="43">
        <v>726.34</v>
      </c>
      <c r="F49" s="40">
        <f>(D49-E49)/E49</f>
        <v>-0.6998650769612027</v>
      </c>
      <c r="G49" s="52">
        <v>52</v>
      </c>
      <c r="H49" s="43">
        <v>3</v>
      </c>
      <c r="I49" s="43">
        <f>G49/H49</f>
        <v>17.333333333333332</v>
      </c>
      <c r="J49" s="43">
        <v>2</v>
      </c>
      <c r="K49" s="43">
        <v>3</v>
      </c>
      <c r="L49" s="52">
        <v>3534.29</v>
      </c>
      <c r="M49" s="52">
        <v>757</v>
      </c>
      <c r="N49" s="38">
        <v>43721</v>
      </c>
      <c r="O49" s="41" t="s">
        <v>69</v>
      </c>
      <c r="P49" s="42"/>
      <c r="R49" s="55"/>
      <c r="T49" s="42"/>
      <c r="U49" s="45"/>
      <c r="V49" s="44"/>
      <c r="W49" s="45"/>
      <c r="X49" s="45"/>
      <c r="Y49" s="42"/>
    </row>
    <row r="50" spans="1:25" s="36" customFormat="1" ht="25.35" customHeight="1">
      <c r="A50" s="37">
        <v>32</v>
      </c>
      <c r="B50" s="46" t="s">
        <v>30</v>
      </c>
      <c r="C50" s="39" t="s">
        <v>90</v>
      </c>
      <c r="D50" s="52">
        <v>200</v>
      </c>
      <c r="E50" s="43" t="s">
        <v>30</v>
      </c>
      <c r="F50" s="43" t="s">
        <v>30</v>
      </c>
      <c r="G50" s="52">
        <v>120</v>
      </c>
      <c r="H50" s="43">
        <v>2</v>
      </c>
      <c r="I50" s="43">
        <f>G50/H50</f>
        <v>60</v>
      </c>
      <c r="J50" s="43">
        <v>1</v>
      </c>
      <c r="K50" s="43" t="s">
        <v>30</v>
      </c>
      <c r="L50" s="52">
        <v>1318.98</v>
      </c>
      <c r="M50" s="52">
        <v>429</v>
      </c>
      <c r="N50" s="38">
        <v>43588</v>
      </c>
      <c r="O50" s="41" t="s">
        <v>85</v>
      </c>
      <c r="P50" s="42"/>
      <c r="R50" s="55"/>
      <c r="T50" s="42"/>
      <c r="U50" s="45"/>
      <c r="V50" s="44"/>
      <c r="W50" s="45"/>
      <c r="X50" s="45"/>
      <c r="Y50" s="42"/>
    </row>
    <row r="51" spans="1:25" s="36" customFormat="1" ht="24.75" customHeight="1">
      <c r="A51" s="37">
        <v>33</v>
      </c>
      <c r="B51" s="57">
        <v>17</v>
      </c>
      <c r="C51" s="39" t="s">
        <v>43</v>
      </c>
      <c r="D51" s="52">
        <v>188</v>
      </c>
      <c r="E51" s="43">
        <v>1718.5</v>
      </c>
      <c r="F51" s="40">
        <f>(D51-E51)/E51</f>
        <v>-0.89060226942100673</v>
      </c>
      <c r="G51" s="52">
        <v>59</v>
      </c>
      <c r="H51" s="43" t="s">
        <v>30</v>
      </c>
      <c r="I51" s="43" t="s">
        <v>30</v>
      </c>
      <c r="J51" s="43" t="s">
        <v>30</v>
      </c>
      <c r="K51" s="43">
        <v>8</v>
      </c>
      <c r="L51" s="52">
        <v>147514.5</v>
      </c>
      <c r="M51" s="52">
        <v>28122</v>
      </c>
      <c r="N51" s="38">
        <v>43686</v>
      </c>
      <c r="O51" s="41" t="s">
        <v>44</v>
      </c>
      <c r="P51" s="42"/>
      <c r="R51" s="55"/>
      <c r="T51" s="42"/>
      <c r="U51" s="45"/>
      <c r="V51" s="44"/>
      <c r="W51" s="45"/>
      <c r="X51" s="45"/>
      <c r="Y51" s="42"/>
    </row>
    <row r="52" spans="1:25" s="36" customFormat="1" ht="25.35" customHeight="1">
      <c r="A52" s="37">
        <v>34</v>
      </c>
      <c r="B52" s="54">
        <v>25</v>
      </c>
      <c r="C52" s="39" t="s">
        <v>65</v>
      </c>
      <c r="D52" s="52">
        <v>130</v>
      </c>
      <c r="E52" s="43">
        <v>271</v>
      </c>
      <c r="F52" s="40">
        <f>(D52-E52)/E52</f>
        <v>-0.52029520295202947</v>
      </c>
      <c r="G52" s="52">
        <v>52</v>
      </c>
      <c r="H52" s="43">
        <v>2</v>
      </c>
      <c r="I52" s="43">
        <f>G52/H52</f>
        <v>26</v>
      </c>
      <c r="J52" s="43">
        <v>2</v>
      </c>
      <c r="K52" s="43">
        <v>4</v>
      </c>
      <c r="L52" s="52">
        <v>21786</v>
      </c>
      <c r="M52" s="52">
        <v>4011</v>
      </c>
      <c r="N52" s="38">
        <v>43714</v>
      </c>
      <c r="O52" s="41" t="s">
        <v>47</v>
      </c>
      <c r="P52" s="58"/>
      <c r="R52" s="55"/>
      <c r="T52" s="42"/>
      <c r="V52" s="44"/>
      <c r="W52" s="42"/>
      <c r="X52" s="45"/>
      <c r="Y52" s="45"/>
    </row>
    <row r="53" spans="1:25" s="36" customFormat="1" ht="25.35" customHeight="1">
      <c r="A53" s="37">
        <v>35</v>
      </c>
      <c r="B53" s="43" t="s">
        <v>30</v>
      </c>
      <c r="C53" s="39" t="s">
        <v>91</v>
      </c>
      <c r="D53" s="52">
        <v>127</v>
      </c>
      <c r="E53" s="43" t="s">
        <v>30</v>
      </c>
      <c r="F53" s="43" t="s">
        <v>30</v>
      </c>
      <c r="G53" s="52">
        <v>22</v>
      </c>
      <c r="H53" s="43">
        <v>1</v>
      </c>
      <c r="I53" s="43">
        <f>G53/H53</f>
        <v>22</v>
      </c>
      <c r="J53" s="43">
        <v>1</v>
      </c>
      <c r="K53" s="43" t="s">
        <v>30</v>
      </c>
      <c r="L53" s="52">
        <v>9799</v>
      </c>
      <c r="M53" s="52">
        <v>1915</v>
      </c>
      <c r="N53" s="38">
        <v>43658</v>
      </c>
      <c r="O53" s="41" t="s">
        <v>85</v>
      </c>
      <c r="P53" s="42"/>
      <c r="Q53" s="48"/>
      <c r="R53" s="48"/>
      <c r="S53" s="48"/>
      <c r="T53" s="48"/>
      <c r="U53" s="50"/>
      <c r="V53" s="50"/>
      <c r="W53" s="50"/>
      <c r="X53" s="49"/>
      <c r="Y53" s="45"/>
    </row>
    <row r="54" spans="1:25" s="36" customFormat="1" ht="25.35" customHeight="1">
      <c r="A54" s="37">
        <v>36</v>
      </c>
      <c r="B54" s="57">
        <v>21</v>
      </c>
      <c r="C54" s="39" t="s">
        <v>57</v>
      </c>
      <c r="D54" s="52">
        <v>19</v>
      </c>
      <c r="E54" s="43">
        <v>485</v>
      </c>
      <c r="F54" s="40">
        <f>(D54-E54)/E54</f>
        <v>-0.96082474226804127</v>
      </c>
      <c r="G54" s="52">
        <v>4</v>
      </c>
      <c r="H54" s="43" t="s">
        <v>30</v>
      </c>
      <c r="I54" s="43" t="s">
        <v>30</v>
      </c>
      <c r="J54" s="43">
        <v>1</v>
      </c>
      <c r="K54" s="43">
        <v>5</v>
      </c>
      <c r="L54" s="52">
        <v>36367</v>
      </c>
      <c r="M54" s="52">
        <v>6476</v>
      </c>
      <c r="N54" s="38">
        <v>43707</v>
      </c>
      <c r="O54" s="41" t="s">
        <v>35</v>
      </c>
      <c r="P54" s="42"/>
      <c r="R54" s="55"/>
      <c r="T54" s="42"/>
      <c r="U54" s="44"/>
      <c r="V54" s="45"/>
      <c r="W54" s="42"/>
      <c r="X54" s="42"/>
      <c r="Y54" s="45"/>
    </row>
    <row r="55" spans="1:25" s="36" customFormat="1" ht="25.35" customHeight="1">
      <c r="A55" s="37">
        <v>37</v>
      </c>
      <c r="B55" s="54">
        <v>26</v>
      </c>
      <c r="C55" s="39" t="s">
        <v>62</v>
      </c>
      <c r="D55" s="52">
        <v>19</v>
      </c>
      <c r="E55" s="43">
        <v>204</v>
      </c>
      <c r="F55" s="40">
        <f>(D55-E55)/E55</f>
        <v>-0.90686274509803921</v>
      </c>
      <c r="G55" s="52">
        <v>5</v>
      </c>
      <c r="H55" s="43" t="s">
        <v>30</v>
      </c>
      <c r="I55" s="43" t="s">
        <v>30</v>
      </c>
      <c r="J55" s="43">
        <v>1</v>
      </c>
      <c r="K55" s="43">
        <v>4</v>
      </c>
      <c r="L55" s="52">
        <v>9861</v>
      </c>
      <c r="M55" s="52">
        <v>1830</v>
      </c>
      <c r="N55" s="38">
        <v>43714</v>
      </c>
      <c r="O55" s="41" t="s">
        <v>35</v>
      </c>
      <c r="P55" s="42"/>
      <c r="R55" s="55"/>
      <c r="T55" s="42"/>
      <c r="V55" s="45"/>
      <c r="W55" s="45"/>
      <c r="X55" s="42"/>
      <c r="Y55" s="42"/>
    </row>
    <row r="56" spans="1:25" ht="25.15" customHeight="1">
      <c r="A56" s="37"/>
      <c r="B56" s="13"/>
      <c r="C56" s="14" t="s">
        <v>93</v>
      </c>
      <c r="D56" s="15">
        <f>SUM(D46:D55)</f>
        <v>369504.43999999994</v>
      </c>
      <c r="E56" s="15">
        <f t="shared" ref="E56:G56" si="3">SUM(E46:E55)</f>
        <v>378954.51000000007</v>
      </c>
      <c r="F56" s="59">
        <f>(D56-E56)/E56</f>
        <v>-2.4937214759629386E-2</v>
      </c>
      <c r="G56" s="15">
        <f t="shared" si="3"/>
        <v>69846</v>
      </c>
      <c r="H56" s="16"/>
      <c r="I56" s="17"/>
      <c r="J56" s="16"/>
      <c r="K56" s="18"/>
      <c r="L56" s="19"/>
      <c r="M56" s="31"/>
      <c r="N56" s="20"/>
      <c r="O56" s="32"/>
    </row>
    <row r="58" spans="1:25">
      <c r="B58" s="12"/>
      <c r="V58" s="56"/>
    </row>
    <row r="75" ht="12" customHeight="1"/>
  </sheetData>
  <sortState xmlns:xlrd2="http://schemas.microsoft.com/office/spreadsheetml/2017/richdata2" ref="B13:O55">
    <sortCondition descending="1" ref="D13:D55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2019-10-04T12:52:12Z</dcterms:modified>
</cp:coreProperties>
</file>