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9\Rugpjūtis\"/>
    </mc:Choice>
  </mc:AlternateContent>
  <xr:revisionPtr revIDLastSave="0" documentId="8_{AF0907C4-9BE0-414F-A58E-92A0E4734B0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5" i="1" l="1"/>
  <c r="G38" i="1" s="1"/>
  <c r="D35" i="1"/>
  <c r="E23" i="1"/>
  <c r="E35" i="1" s="1"/>
  <c r="E38" i="1" s="1"/>
  <c r="G23" i="1"/>
  <c r="D23" i="1"/>
  <c r="I30" i="1"/>
  <c r="I32" i="1"/>
  <c r="I33" i="1"/>
  <c r="I34" i="1"/>
  <c r="I17" i="1"/>
  <c r="I13" i="1"/>
  <c r="F18" i="1"/>
  <c r="F19" i="1"/>
  <c r="F20" i="1"/>
  <c r="F22" i="1"/>
  <c r="F25" i="1"/>
  <c r="F26" i="1"/>
  <c r="F28" i="1"/>
  <c r="F21" i="1"/>
  <c r="F31" i="1"/>
  <c r="F29" i="1"/>
  <c r="F27" i="1"/>
  <c r="F37" i="1"/>
  <c r="F14" i="1"/>
  <c r="F35" i="1" l="1"/>
  <c r="F23" i="1"/>
  <c r="D38" i="1"/>
  <c r="F38" i="1" s="1"/>
  <c r="I31" i="1"/>
  <c r="I18" i="1"/>
  <c r="I14" i="1"/>
  <c r="I19" i="1"/>
  <c r="I27" i="1" l="1"/>
  <c r="F16" i="1"/>
  <c r="I28" i="1" l="1"/>
  <c r="I16" i="1"/>
  <c r="I37" i="1" l="1"/>
  <c r="I25" i="1"/>
  <c r="I22" i="1" l="1"/>
  <c r="I21" i="1" l="1"/>
  <c r="I26" i="1" l="1"/>
  <c r="I20" i="1" l="1"/>
</calcChain>
</file>

<file path=xl/sharedStrings.xml><?xml version="1.0" encoding="utf-8"?>
<sst xmlns="http://schemas.openxmlformats.org/spreadsheetml/2006/main" count="124" uniqueCount="70">
  <si>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</si>
  <si>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</si>
  <si>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</si>
  <si>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</si>
  <si>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</si>
  <si>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</si>
  <si>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</si>
  <si>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</si>
  <si>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</si>
  <si>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</si>
  <si>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</si>
  <si>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</si>
  <si>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</si>
  <si>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</si>
  <si>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</si>
  <si>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</si>
  <si>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</si>
  <si>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</si>
  <si>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</si>
  <si>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</si>
  <si>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</si>
  <si>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</si>
  <si>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</si>
  <si>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</si>
  <si>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</si>
  <si>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</si>
  <si>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</si>
  <si>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</si>
  <si>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Žiūrovų lankomumo vidurkis</t>
  </si>
  <si>
    <t>Total (10)</t>
  </si>
  <si>
    <t>-</t>
  </si>
  <si>
    <t>N</t>
  </si>
  <si>
    <t>Garsų pasaulio įrašai</t>
  </si>
  <si>
    <t>Total (20)</t>
  </si>
  <si>
    <t>NCG Distribution  /
Paramount Picturesl</t>
  </si>
  <si>
    <t>Theatrical Film Distribution /
WDSMP</t>
  </si>
  <si>
    <t>ACME Film / SONY</t>
  </si>
  <si>
    <t>Rocketman</t>
  </si>
  <si>
    <t>Slaptas augintinių gyvenimas 2 (Secret Life of Pets 2)</t>
  </si>
  <si>
    <t>Theatrical Film Distribution  / 20th Century Fox</t>
  </si>
  <si>
    <t>Afera (The Hustle)</t>
  </si>
  <si>
    <t>NCG Distribution</t>
  </si>
  <si>
    <t>NCG Distribution/Universal Pictures International</t>
  </si>
  <si>
    <t>Pūkuota šnipė (Marnie’s World)</t>
  </si>
  <si>
    <t>Bjaurios lėlės (Uglydolls)</t>
  </si>
  <si>
    <t>Žmogus-Voras: Toli nuo namų (Spiderman Far From Home)</t>
  </si>
  <si>
    <t>Anabelė 3 (Annabelle Come Home)</t>
  </si>
  <si>
    <t>Bohemijos rapsodija (Bohemian Rhapsody)</t>
  </si>
  <si>
    <t>Vagys melagiai (Lying and Stealing)</t>
  </si>
  <si>
    <t>Liūtas karalius (The Lion King)</t>
  </si>
  <si>
    <t>Monstrų viešbutis 3: Atostogos (Hotel Transylvania 3)</t>
  </si>
  <si>
    <t>ACME Film / WB</t>
  </si>
  <si>
    <t>August 2 - 4</t>
  </si>
  <si>
    <t>Rugpjūčio 2 - 4 d.</t>
  </si>
  <si>
    <t>Lietinga diena Niujorke (Rainy Day in New York)</t>
  </si>
  <si>
    <t>Greiti ir įsiutę: Hobsas ir Šo (Fast &amp; Furious Presents: Hobbs &amp; Shaw)</t>
  </si>
  <si>
    <t>Ralfas griovėjas 2 (Ralph Breaks the Internet: Wreck-It Ralph 2)</t>
  </si>
  <si>
    <t>August 9 - 11 Lithuanian top</t>
  </si>
  <si>
    <t>Rugpjūčio 9 - 11 d. Lietuvos kino teatruose rodytų filmų topas</t>
  </si>
  <si>
    <t>August 9 - 11</t>
  </si>
  <si>
    <t>Rugpjūčio 9 - 11 d.</t>
  </si>
  <si>
    <t>Vestuvės</t>
  </si>
  <si>
    <t>Film Jam</t>
  </si>
  <si>
    <t>Šiurpios istorijos pasakojimui tamsoje (Scary Stories (Scary stories to tell in the dark))</t>
  </si>
  <si>
    <t>Žmogus-Voras: Į naują visatą (Spiderman into the Spiderverse)</t>
  </si>
  <si>
    <t>Taip gimė žvaigždė (Star ir Born)</t>
  </si>
  <si>
    <t>Mes (Us)</t>
  </si>
  <si>
    <t>Grinčas (The Grinch)</t>
  </si>
  <si>
    <t>Žaislų istorija 4 (Toy Story 4)</t>
  </si>
  <si>
    <t>Total 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</si>
</sst>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yyyy/mm/dd;@"/>
  </numFmts>
  <fonts count="24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10"/>
      <color rgb="FF000000"/>
      <name val="Verdan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0" fillId="0" borderId="0"/>
    <xf numFmtId="0" fontId="11" fillId="0" borderId="0"/>
    <xf numFmtId="0" fontId="2" fillId="0" borderId="0"/>
    <xf numFmtId="0" fontId="21" fillId="0" borderId="0"/>
    <xf numFmtId="0" fontId="10" fillId="0" borderId="0"/>
    <xf numFmtId="43" fontId="3" fillId="0" borderId="0" applyFill="0" applyBorder="0" applyAlignment="0" applyProtection="0"/>
    <xf numFmtId="0" fontId="20" fillId="0" borderId="0"/>
  </cellStyleXfs>
  <cellXfs count="89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/>
    <xf numFmtId="0" fontId="14" fillId="2" borderId="6" xfId="0" applyFont="1" applyFill="1" applyBorder="1" applyAlignment="1">
      <alignment horizontal="center" wrapText="1"/>
    </xf>
    <xf numFmtId="0" fontId="15" fillId="0" borderId="7" xfId="0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3" fontId="13" fillId="0" borderId="8" xfId="23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8" fontId="11" fillId="0" borderId="0" xfId="0" applyNumberFormat="1" applyFont="1"/>
    <xf numFmtId="0" fontId="11" fillId="0" borderId="0" xfId="0" applyFont="1"/>
    <xf numFmtId="3" fontId="11" fillId="0" borderId="0" xfId="0" applyNumberFormat="1" applyFont="1"/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3" fontId="13" fillId="3" borderId="7" xfId="0" applyNumberFormat="1" applyFont="1" applyFill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3" fontId="13" fillId="0" borderId="8" xfId="23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10" fontId="16" fillId="2" borderId="8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8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10" fontId="22" fillId="3" borderId="8" xfId="0" applyNumberFormat="1" applyFont="1" applyFill="1" applyBorder="1" applyAlignment="1">
      <alignment horizontal="center" vertical="center"/>
    </xf>
    <xf numFmtId="3" fontId="13" fillId="0" borderId="8" xfId="23" applyNumberFormat="1" applyFont="1" applyBorder="1" applyAlignment="1">
      <alignment horizontal="center" vertical="center"/>
    </xf>
    <xf numFmtId="3" fontId="13" fillId="0" borderId="7" xfId="23" applyNumberFormat="1" applyFont="1" applyBorder="1" applyAlignment="1">
      <alignment horizontal="center" vertical="center"/>
    </xf>
    <xf numFmtId="0" fontId="13" fillId="0" borderId="8" xfId="20" applyFont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3" fontId="23" fillId="0" borderId="7" xfId="0" applyNumberFormat="1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3" fontId="23" fillId="0" borderId="8" xfId="0" applyNumberFormat="1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10" fontId="22" fillId="2" borderId="8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</cellXfs>
  <cellStyles count="28">
    <cellStyle name="Comma 2" xfId="9" xr:uid="{00000000-0005-0000-0000-000000000000}"/>
    <cellStyle name="Comma 2 2" xfId="26" xr:uid="{00000000-0005-0000-0000-000001000000}"/>
    <cellStyle name="Įprastas 2" xfId="14" xr:uid="{00000000-0005-0000-0000-000002000000}"/>
    <cellStyle name="Įprastas 2 2" xfId="20" xr:uid="{00000000-0005-0000-0000-000003000000}"/>
    <cellStyle name="Įprastas 3" xfId="15" xr:uid="{00000000-0005-0000-0000-000004000000}"/>
    <cellStyle name="Įprastas 4" xfId="24" xr:uid="{00000000-0005-0000-0000-000005000000}"/>
    <cellStyle name="Įprastas 4 2" xfId="27" xr:uid="{00000000-0005-0000-0000-000006000000}"/>
    <cellStyle name="Įprastas 5" xfId="25" xr:uid="{00000000-0005-0000-0000-000007000000}"/>
    <cellStyle name="Normal" xfId="0" builtinId="0"/>
    <cellStyle name="Normal 10" xfId="18" xr:uid="{00000000-0005-0000-0000-000009000000}"/>
    <cellStyle name="Normal 11" xfId="19" xr:uid="{00000000-0005-0000-0000-00000A000000}"/>
    <cellStyle name="Normal 12" xfId="21" xr:uid="{00000000-0005-0000-0000-00000B000000}"/>
    <cellStyle name="Normal 2" xfId="1" xr:uid="{00000000-0005-0000-0000-00000C000000}"/>
    <cellStyle name="Normal 2 2" xfId="3" xr:uid="{00000000-0005-0000-0000-00000D000000}"/>
    <cellStyle name="Normal 2 3" xfId="13" xr:uid="{00000000-0005-0000-0000-00000E000000}"/>
    <cellStyle name="Normal 2 4" xfId="23" xr:uid="{00000000-0005-0000-0000-00000F000000}"/>
    <cellStyle name="Normal 3" xfId="2" xr:uid="{00000000-0005-0000-0000-000010000000}"/>
    <cellStyle name="Normal 3 2" xfId="4" xr:uid="{00000000-0005-0000-0000-000011000000}"/>
    <cellStyle name="Normal 3 3" xfId="22" xr:uid="{00000000-0005-0000-0000-000012000000}"/>
    <cellStyle name="Normal 4" xfId="5" xr:uid="{00000000-0005-0000-0000-000013000000}"/>
    <cellStyle name="Normal 5" xfId="6" xr:uid="{00000000-0005-0000-0000-000014000000}"/>
    <cellStyle name="Normal 6" xfId="7" xr:uid="{00000000-0005-0000-0000-000015000000}"/>
    <cellStyle name="Normal 7" xfId="8" xr:uid="{00000000-0005-0000-0000-000016000000}"/>
    <cellStyle name="Normal 7 2" xfId="10" xr:uid="{00000000-0005-0000-0000-000017000000}"/>
    <cellStyle name="Normal 8" xfId="11" xr:uid="{00000000-0005-0000-0000-000018000000}"/>
    <cellStyle name="Normal 9" xfId="12" xr:uid="{00000000-0005-0000-0000-000019000000}"/>
    <cellStyle name="Normal 9 2" xfId="17" xr:uid="{00000000-0005-0000-0000-00001A000000}"/>
    <cellStyle name="Обычный_niko_all" xfId="16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64B09A0-609F-4DC8-8B3A-B0F5196EC25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0380" y="298261"/>
          <a:ext cx="9360" cy="24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3"/>
  <sheetViews>
    <sheetView tabSelected="1" zoomScale="60" zoomScaleNormal="60" workbookViewId="0">
      <selection activeCell="V27" sqref="V27"/>
    </sheetView>
  </sheetViews>
  <sheetFormatPr defaultColWidth="8.85546875" defaultRowHeight="15"/>
  <cols>
    <col min="1" max="1" width="4.140625" style="1" customWidth="1"/>
    <col min="2" max="2" width="5.85546875" style="1" customWidth="1"/>
    <col min="3" max="3" width="29.42578125" style="1" customWidth="1"/>
    <col min="4" max="4" width="13.42578125" style="1" customWidth="1"/>
    <col min="5" max="5" width="14" style="1" customWidth="1"/>
    <col min="6" max="6" width="15.42578125" style="1" customWidth="1"/>
    <col min="7" max="7" width="12.140625" style="1" bestFit="1" customWidth="1"/>
    <col min="8" max="8" width="10.85546875" style="1" customWidth="1"/>
    <col min="9" max="9" width="12" style="1" customWidth="1"/>
    <col min="10" max="10" width="10.5703125" style="1" customWidth="1"/>
    <col min="11" max="11" width="12.140625" style="1" bestFit="1" customWidth="1"/>
    <col min="12" max="12" width="13.42578125" style="1" customWidth="1"/>
    <col min="13" max="13" width="13" style="1" customWidth="1"/>
    <col min="14" max="14" width="14" style="1" customWidth="1"/>
    <col min="15" max="15" width="15.42578125" style="1" customWidth="1"/>
    <col min="16" max="16" width="6.42578125" style="1" customWidth="1"/>
    <col min="17" max="17" width="8.42578125" style="1" customWidth="1"/>
    <col min="18" max="19" width="8.5703125" style="1" customWidth="1"/>
    <col min="20" max="20" width="13.85546875" style="1" customWidth="1"/>
    <col min="21" max="21" width="12.28515625" style="1" customWidth="1"/>
    <col min="22" max="22" width="13.7109375" style="1" bestFit="1" customWidth="1"/>
    <col min="23" max="23" width="14.85546875" style="1" customWidth="1"/>
    <col min="24" max="24" width="11.85546875" style="1" bestFit="1" customWidth="1"/>
    <col min="25" max="25" width="12" style="1" bestFit="1" customWidth="1"/>
    <col min="26" max="16384" width="8.85546875" style="1"/>
  </cols>
  <sheetData>
    <row r="1" spans="1:25" ht="19.5" customHeight="1">
      <c r="E1" s="2" t="s">
        <v>57</v>
      </c>
      <c r="F1" s="2"/>
      <c r="G1" s="2"/>
      <c r="H1" s="2"/>
      <c r="I1" s="2"/>
    </row>
    <row r="2" spans="1:25" ht="19.5" customHeight="1">
      <c r="E2" s="2" t="s">
        <v>58</v>
      </c>
      <c r="F2" s="2"/>
      <c r="G2" s="2"/>
      <c r="H2" s="2"/>
      <c r="I2" s="2"/>
      <c r="J2" s="2"/>
      <c r="K2" s="2"/>
    </row>
    <row r="4" spans="1:25" ht="15.75" customHeight="1" thickBot="1"/>
    <row r="5" spans="1:25" ht="15" customHeight="1">
      <c r="A5" s="85"/>
      <c r="B5" s="85"/>
      <c r="C5" s="82" t="s">
        <v>0</v>
      </c>
      <c r="D5" s="3"/>
      <c r="E5" s="3"/>
      <c r="F5" s="82" t="s">
        <v>3</v>
      </c>
      <c r="G5" s="3"/>
      <c r="H5" s="82" t="s">
        <v>5</v>
      </c>
      <c r="I5" s="82" t="s">
        <v>6</v>
      </c>
      <c r="J5" s="82" t="s">
        <v>7</v>
      </c>
      <c r="K5" s="82" t="s">
        <v>8</v>
      </c>
      <c r="L5" s="82" t="s">
        <v>10</v>
      </c>
      <c r="M5" s="82" t="s">
        <v>9</v>
      </c>
      <c r="N5" s="82" t="s">
        <v>11</v>
      </c>
      <c r="O5" s="82" t="s">
        <v>12</v>
      </c>
    </row>
    <row r="6" spans="1:25">
      <c r="A6" s="86"/>
      <c r="B6" s="86"/>
      <c r="C6" s="83"/>
      <c r="D6" s="4" t="s">
        <v>59</v>
      </c>
      <c r="E6" s="4" t="s">
        <v>52</v>
      </c>
      <c r="F6" s="83"/>
      <c r="G6" s="4" t="s">
        <v>59</v>
      </c>
      <c r="H6" s="83"/>
      <c r="I6" s="83"/>
      <c r="J6" s="83"/>
      <c r="K6" s="83"/>
      <c r="L6" s="83"/>
      <c r="M6" s="83"/>
      <c r="N6" s="83"/>
      <c r="O6" s="83"/>
    </row>
    <row r="7" spans="1:25">
      <c r="A7" s="86"/>
      <c r="B7" s="86"/>
      <c r="C7" s="83"/>
      <c r="D7" s="4" t="s">
        <v>1</v>
      </c>
      <c r="E7" s="4" t="s">
        <v>1</v>
      </c>
      <c r="F7" s="83"/>
      <c r="G7" s="4" t="s">
        <v>4</v>
      </c>
      <c r="H7" s="83"/>
      <c r="I7" s="83"/>
      <c r="J7" s="83"/>
      <c r="K7" s="83"/>
      <c r="L7" s="83"/>
      <c r="M7" s="83"/>
      <c r="N7" s="83"/>
      <c r="O7" s="83"/>
    </row>
    <row r="8" spans="1:25" ht="18" customHeight="1" thickBot="1">
      <c r="A8" s="87"/>
      <c r="B8" s="87"/>
      <c r="C8" s="84"/>
      <c r="D8" s="5" t="s">
        <v>2</v>
      </c>
      <c r="E8" s="5" t="s">
        <v>2</v>
      </c>
      <c r="F8" s="84"/>
      <c r="G8" s="6"/>
      <c r="H8" s="84"/>
      <c r="I8" s="84"/>
      <c r="J8" s="84"/>
      <c r="K8" s="84"/>
      <c r="L8" s="84"/>
      <c r="M8" s="84"/>
      <c r="N8" s="84"/>
      <c r="O8" s="84"/>
      <c r="R8" s="8"/>
    </row>
    <row r="9" spans="1:25" ht="15" customHeight="1">
      <c r="A9" s="85"/>
      <c r="B9" s="85"/>
      <c r="C9" s="82" t="s">
        <v>13</v>
      </c>
      <c r="D9" s="33"/>
      <c r="E9" s="33"/>
      <c r="F9" s="82" t="s">
        <v>15</v>
      </c>
      <c r="G9" s="33"/>
      <c r="H9" s="9" t="s">
        <v>18</v>
      </c>
      <c r="I9" s="82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82" t="s">
        <v>26</v>
      </c>
      <c r="R9" s="8"/>
    </row>
    <row r="10" spans="1:25" ht="19.5">
      <c r="A10" s="86"/>
      <c r="B10" s="86"/>
      <c r="C10" s="83"/>
      <c r="D10" s="67" t="s">
        <v>60</v>
      </c>
      <c r="E10" s="76" t="s">
        <v>53</v>
      </c>
      <c r="F10" s="83"/>
      <c r="G10" s="76" t="s">
        <v>60</v>
      </c>
      <c r="H10" s="4" t="s">
        <v>17</v>
      </c>
      <c r="I10" s="83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83"/>
      <c r="R10" s="8"/>
    </row>
    <row r="11" spans="1:25">
      <c r="A11" s="86"/>
      <c r="B11" s="86"/>
      <c r="C11" s="83"/>
      <c r="D11" s="34" t="s">
        <v>14</v>
      </c>
      <c r="E11" s="4" t="s">
        <v>14</v>
      </c>
      <c r="F11" s="83"/>
      <c r="G11" s="34" t="s">
        <v>16</v>
      </c>
      <c r="H11" s="6"/>
      <c r="I11" s="83"/>
      <c r="J11" s="6"/>
      <c r="K11" s="6"/>
      <c r="L11" s="12" t="s">
        <v>2</v>
      </c>
      <c r="M11" s="4" t="s">
        <v>17</v>
      </c>
      <c r="N11" s="6"/>
      <c r="O11" s="83"/>
      <c r="R11" s="11"/>
      <c r="T11" s="11"/>
      <c r="U11" s="7"/>
    </row>
    <row r="12" spans="1:25" ht="15.6" customHeight="1" thickBot="1">
      <c r="A12" s="86"/>
      <c r="B12" s="87"/>
      <c r="C12" s="84"/>
      <c r="D12" s="35" t="s">
        <v>2</v>
      </c>
      <c r="E12" s="5" t="s">
        <v>2</v>
      </c>
      <c r="F12" s="84"/>
      <c r="G12" s="35" t="s">
        <v>17</v>
      </c>
      <c r="H12" s="36"/>
      <c r="I12" s="84"/>
      <c r="J12" s="36"/>
      <c r="K12" s="36"/>
      <c r="L12" s="36"/>
      <c r="M12" s="36"/>
      <c r="N12" s="36"/>
      <c r="O12" s="84"/>
      <c r="R12" s="11"/>
      <c r="T12" s="11"/>
      <c r="U12" s="7"/>
    </row>
    <row r="13" spans="1:25" ht="25.35" customHeight="1">
      <c r="A13" s="13">
        <v>1</v>
      </c>
      <c r="B13" s="77" t="s">
        <v>31</v>
      </c>
      <c r="C13" s="38" t="s">
        <v>68</v>
      </c>
      <c r="D13" s="37">
        <v>67280.91</v>
      </c>
      <c r="E13" s="63" t="s">
        <v>30</v>
      </c>
      <c r="F13" s="63" t="s">
        <v>30</v>
      </c>
      <c r="G13" s="37">
        <v>13545</v>
      </c>
      <c r="H13" s="32">
        <v>199</v>
      </c>
      <c r="I13" s="32">
        <f>G13/H13</f>
        <v>68.065326633165824</v>
      </c>
      <c r="J13" s="32">
        <v>28</v>
      </c>
      <c r="K13" s="32">
        <v>1</v>
      </c>
      <c r="L13" s="37">
        <v>71245</v>
      </c>
      <c r="M13" s="37">
        <v>14480</v>
      </c>
      <c r="N13" s="31">
        <v>43686</v>
      </c>
      <c r="O13" s="44" t="s">
        <v>35</v>
      </c>
      <c r="P13" s="11"/>
      <c r="Q13" s="40"/>
      <c r="R13" s="62"/>
      <c r="S13" s="40"/>
      <c r="T13" s="42"/>
      <c r="U13" s="40"/>
      <c r="V13" s="40"/>
      <c r="W13" s="41"/>
      <c r="X13" s="41"/>
      <c r="Y13" s="42"/>
    </row>
    <row r="14" spans="1:25" s="40" customFormat="1" ht="25.35" customHeight="1">
      <c r="A14" s="43">
        <v>2</v>
      </c>
      <c r="B14" s="77">
        <v>1</v>
      </c>
      <c r="C14" s="65" t="s">
        <v>55</v>
      </c>
      <c r="D14" s="73">
        <v>58779</v>
      </c>
      <c r="E14" s="63">
        <v>103576</v>
      </c>
      <c r="F14" s="66">
        <f>(D14-E14)/E14</f>
        <v>-0.43250366880358382</v>
      </c>
      <c r="G14" s="73">
        <v>9045</v>
      </c>
      <c r="H14" s="63">
        <v>134</v>
      </c>
      <c r="I14" s="63">
        <f>G14/H14</f>
        <v>67.5</v>
      </c>
      <c r="J14" s="63">
        <v>14</v>
      </c>
      <c r="K14" s="63">
        <v>2</v>
      </c>
      <c r="L14" s="73">
        <v>262190</v>
      </c>
      <c r="M14" s="73">
        <v>42116</v>
      </c>
      <c r="N14" s="61">
        <v>43679</v>
      </c>
      <c r="O14" s="44" t="s">
        <v>42</v>
      </c>
      <c r="P14" s="42"/>
      <c r="R14" s="62"/>
      <c r="T14" s="42"/>
      <c r="W14" s="41"/>
      <c r="X14" s="41"/>
      <c r="Y14" s="42"/>
    </row>
    <row r="15" spans="1:25" s="40" customFormat="1" ht="25.35" customHeight="1">
      <c r="A15" s="43">
        <v>3</v>
      </c>
      <c r="B15" s="77" t="s">
        <v>31</v>
      </c>
      <c r="C15" s="65" t="s">
        <v>61</v>
      </c>
      <c r="D15" s="73">
        <v>52472</v>
      </c>
      <c r="E15" s="63" t="s">
        <v>30</v>
      </c>
      <c r="F15" s="63" t="s">
        <v>30</v>
      </c>
      <c r="G15" s="73">
        <v>9439</v>
      </c>
      <c r="H15" s="63" t="s">
        <v>30</v>
      </c>
      <c r="I15" s="63" t="s">
        <v>30</v>
      </c>
      <c r="J15" s="63">
        <v>15</v>
      </c>
      <c r="K15" s="63">
        <v>1</v>
      </c>
      <c r="L15" s="73">
        <v>52472</v>
      </c>
      <c r="M15" s="73">
        <v>9439</v>
      </c>
      <c r="N15" s="61">
        <v>43686</v>
      </c>
      <c r="O15" s="44" t="s">
        <v>62</v>
      </c>
      <c r="P15" s="42"/>
      <c r="R15" s="62"/>
      <c r="T15" s="42"/>
      <c r="W15" s="41"/>
      <c r="X15" s="41"/>
      <c r="Y15" s="42"/>
    </row>
    <row r="16" spans="1:25" s="40" customFormat="1" ht="25.35" customHeight="1">
      <c r="A16" s="43">
        <v>4</v>
      </c>
      <c r="B16" s="77">
        <v>2</v>
      </c>
      <c r="C16" s="65" t="s">
        <v>49</v>
      </c>
      <c r="D16" s="73">
        <v>46659.21</v>
      </c>
      <c r="E16" s="63">
        <v>72260.59</v>
      </c>
      <c r="F16" s="66">
        <f>(D16-E16)/E16</f>
        <v>-0.3542924296632507</v>
      </c>
      <c r="G16" s="73">
        <v>8447</v>
      </c>
      <c r="H16" s="63">
        <v>137</v>
      </c>
      <c r="I16" s="63">
        <f>G16/H16</f>
        <v>61.65693430656934</v>
      </c>
      <c r="J16" s="63">
        <v>22</v>
      </c>
      <c r="K16" s="63">
        <v>4</v>
      </c>
      <c r="L16" s="73">
        <v>668067</v>
      </c>
      <c r="M16" s="73">
        <v>124265</v>
      </c>
      <c r="N16" s="61">
        <v>43665</v>
      </c>
      <c r="O16" s="44" t="s">
        <v>35</v>
      </c>
      <c r="P16" s="42"/>
      <c r="R16" s="62"/>
      <c r="T16" s="42"/>
      <c r="W16" s="41"/>
      <c r="X16" s="41"/>
      <c r="Y16" s="42"/>
    </row>
    <row r="17" spans="1:25" s="40" customFormat="1" ht="25.35" customHeight="1">
      <c r="A17" s="43">
        <v>5</v>
      </c>
      <c r="B17" s="77" t="s">
        <v>31</v>
      </c>
      <c r="C17" s="65" t="s">
        <v>63</v>
      </c>
      <c r="D17" s="73">
        <v>21210.639999999999</v>
      </c>
      <c r="E17" s="63" t="s">
        <v>30</v>
      </c>
      <c r="F17" s="63" t="s">
        <v>30</v>
      </c>
      <c r="G17" s="73">
        <v>3581</v>
      </c>
      <c r="H17" s="63">
        <v>108</v>
      </c>
      <c r="I17" s="63">
        <f>G17/H17</f>
        <v>33.157407407407405</v>
      </c>
      <c r="J17" s="63">
        <v>13</v>
      </c>
      <c r="K17" s="63">
        <v>1</v>
      </c>
      <c r="L17" s="73">
        <v>21619.14</v>
      </c>
      <c r="M17" s="73">
        <v>3646</v>
      </c>
      <c r="N17" s="61">
        <v>43686</v>
      </c>
      <c r="O17" s="44" t="s">
        <v>27</v>
      </c>
      <c r="P17" s="42"/>
      <c r="R17" s="62"/>
      <c r="T17" s="42"/>
      <c r="W17" s="41"/>
      <c r="X17" s="41"/>
      <c r="Y17" s="42"/>
    </row>
    <row r="18" spans="1:25" s="40" customFormat="1" ht="25.35" customHeight="1">
      <c r="A18" s="43">
        <v>6</v>
      </c>
      <c r="B18" s="77">
        <v>3</v>
      </c>
      <c r="C18" s="65" t="s">
        <v>54</v>
      </c>
      <c r="D18" s="73">
        <v>11308.25</v>
      </c>
      <c r="E18" s="63">
        <v>21314.14</v>
      </c>
      <c r="F18" s="66">
        <f>(D18-E18)/E18</f>
        <v>-0.46944845065294682</v>
      </c>
      <c r="G18" s="73">
        <v>1862</v>
      </c>
      <c r="H18" s="63">
        <v>52</v>
      </c>
      <c r="I18" s="63">
        <f>G18/H18</f>
        <v>35.807692307692307</v>
      </c>
      <c r="J18" s="63">
        <v>11</v>
      </c>
      <c r="K18" s="63">
        <v>2</v>
      </c>
      <c r="L18" s="73">
        <v>54200.11</v>
      </c>
      <c r="M18" s="73">
        <v>9462</v>
      </c>
      <c r="N18" s="61">
        <v>43679</v>
      </c>
      <c r="O18" s="44" t="s">
        <v>27</v>
      </c>
      <c r="P18" s="42"/>
      <c r="R18" s="62"/>
      <c r="T18" s="42"/>
      <c r="V18" s="42"/>
      <c r="W18" s="41"/>
      <c r="X18" s="41"/>
      <c r="Y18" s="42"/>
    </row>
    <row r="19" spans="1:25" s="40" customFormat="1" ht="25.35" customHeight="1">
      <c r="A19" s="43">
        <v>7</v>
      </c>
      <c r="B19" s="77">
        <v>4</v>
      </c>
      <c r="C19" s="65" t="s">
        <v>46</v>
      </c>
      <c r="D19" s="73">
        <v>7290</v>
      </c>
      <c r="E19" s="63">
        <v>9138.69</v>
      </c>
      <c r="F19" s="66">
        <f>(D19-E19)/E19</f>
        <v>-0.20229266995597842</v>
      </c>
      <c r="G19" s="73">
        <v>1171</v>
      </c>
      <c r="H19" s="63">
        <v>27</v>
      </c>
      <c r="I19" s="63">
        <f>G19/H19</f>
        <v>43.370370370370374</v>
      </c>
      <c r="J19" s="63">
        <v>7</v>
      </c>
      <c r="K19" s="63">
        <v>5</v>
      </c>
      <c r="L19" s="73">
        <v>233628.94</v>
      </c>
      <c r="M19" s="73">
        <v>38284</v>
      </c>
      <c r="N19" s="61">
        <v>43658</v>
      </c>
      <c r="O19" s="44" t="s">
        <v>36</v>
      </c>
      <c r="P19" s="42"/>
      <c r="R19" s="62"/>
      <c r="T19" s="42"/>
      <c r="V19" s="42"/>
      <c r="W19" s="41"/>
      <c r="X19" s="41"/>
      <c r="Y19" s="42"/>
    </row>
    <row r="20" spans="1:25" s="40" customFormat="1" ht="25.35" customHeight="1">
      <c r="A20" s="43">
        <v>8</v>
      </c>
      <c r="B20" s="78">
        <v>5</v>
      </c>
      <c r="C20" s="65" t="s">
        <v>38</v>
      </c>
      <c r="D20" s="73">
        <v>6198</v>
      </c>
      <c r="E20" s="73">
        <v>8525</v>
      </c>
      <c r="F20" s="66">
        <f>(D20-E20)/E20</f>
        <v>-0.27296187683284456</v>
      </c>
      <c r="G20" s="73">
        <v>1258</v>
      </c>
      <c r="H20" s="63">
        <v>28</v>
      </c>
      <c r="I20" s="63">
        <f>G20/H20</f>
        <v>44.928571428571431</v>
      </c>
      <c r="J20" s="63">
        <v>8</v>
      </c>
      <c r="K20" s="63">
        <v>11</v>
      </c>
      <c r="L20" s="73">
        <v>506875</v>
      </c>
      <c r="M20" s="73">
        <v>107969</v>
      </c>
      <c r="N20" s="61">
        <v>43616</v>
      </c>
      <c r="O20" s="44" t="s">
        <v>42</v>
      </c>
      <c r="P20" s="42"/>
      <c r="R20" s="62"/>
      <c r="T20" s="42"/>
      <c r="V20" s="42"/>
      <c r="W20" s="41"/>
      <c r="X20" s="41"/>
      <c r="Y20" s="42"/>
    </row>
    <row r="21" spans="1:25" s="40" customFormat="1" ht="25.35" customHeight="1">
      <c r="A21" s="43">
        <v>9</v>
      </c>
      <c r="B21" s="78">
        <v>13</v>
      </c>
      <c r="C21" s="65" t="s">
        <v>40</v>
      </c>
      <c r="D21" s="64">
        <v>2271</v>
      </c>
      <c r="E21" s="63">
        <v>797</v>
      </c>
      <c r="F21" s="66">
        <f>(D21-E21)/E21</f>
        <v>1.8494353826850689</v>
      </c>
      <c r="G21" s="64">
        <v>343</v>
      </c>
      <c r="H21" s="63">
        <v>7</v>
      </c>
      <c r="I21" s="63">
        <f>G21/H21</f>
        <v>49</v>
      </c>
      <c r="J21" s="63">
        <v>2</v>
      </c>
      <c r="K21" s="63">
        <v>9</v>
      </c>
      <c r="L21" s="64">
        <v>179980</v>
      </c>
      <c r="M21" s="64">
        <v>31599</v>
      </c>
      <c r="N21" s="61">
        <v>43630</v>
      </c>
      <c r="O21" s="44" t="s">
        <v>41</v>
      </c>
      <c r="P21" s="42"/>
      <c r="R21" s="62"/>
      <c r="T21" s="42"/>
      <c r="U21" s="39"/>
      <c r="V21" s="8"/>
      <c r="W21" s="41"/>
      <c r="X21" s="41"/>
      <c r="Y21" s="42"/>
    </row>
    <row r="22" spans="1:25" s="40" customFormat="1" ht="25.35" customHeight="1">
      <c r="A22" s="43">
        <v>10</v>
      </c>
      <c r="B22" s="77">
        <v>6</v>
      </c>
      <c r="C22" s="65" t="s">
        <v>45</v>
      </c>
      <c r="D22" s="73">
        <v>1363.99</v>
      </c>
      <c r="E22" s="73">
        <v>5322.93</v>
      </c>
      <c r="F22" s="66">
        <f>(D22-E22)/E22</f>
        <v>-0.74375203130606649</v>
      </c>
      <c r="G22" s="73">
        <v>223</v>
      </c>
      <c r="H22" s="63">
        <v>9</v>
      </c>
      <c r="I22" s="63">
        <f>G22/H22</f>
        <v>24.777777777777779</v>
      </c>
      <c r="J22" s="63">
        <v>2</v>
      </c>
      <c r="K22" s="63">
        <v>6</v>
      </c>
      <c r="L22" s="73">
        <v>316132.38</v>
      </c>
      <c r="M22" s="73">
        <v>52380</v>
      </c>
      <c r="N22" s="61">
        <v>43651</v>
      </c>
      <c r="O22" s="44" t="s">
        <v>36</v>
      </c>
      <c r="P22" s="42"/>
      <c r="R22" s="62"/>
      <c r="T22" s="42"/>
      <c r="U22" s="39"/>
      <c r="V22" s="8"/>
      <c r="W22" s="41"/>
      <c r="X22" s="41"/>
      <c r="Y22" s="42"/>
    </row>
    <row r="23" spans="1:25" ht="25.35" customHeight="1">
      <c r="A23" s="17"/>
      <c r="B23" s="17"/>
      <c r="C23" s="18" t="s">
        <v>29</v>
      </c>
      <c r="D23" s="19">
        <f>SUM(D13:D22)</f>
        <v>274833</v>
      </c>
      <c r="E23" s="50">
        <f t="shared" ref="E23:G23" si="0">SUM(E13:E22)</f>
        <v>220934.34999999998</v>
      </c>
      <c r="F23" s="81">
        <f>(D23-E23)/E23</f>
        <v>0.24395776392398932</v>
      </c>
      <c r="G23" s="50">
        <f t="shared" si="0"/>
        <v>48914</v>
      </c>
      <c r="H23" s="19"/>
      <c r="I23" s="21"/>
      <c r="J23" s="20"/>
      <c r="K23" s="22"/>
      <c r="L23" s="23"/>
      <c r="M23" s="27"/>
      <c r="N23" s="24"/>
      <c r="O23" s="28"/>
      <c r="P23" s="42"/>
      <c r="Q23" s="40"/>
      <c r="R23" s="42"/>
      <c r="S23" s="40"/>
      <c r="T23" s="40"/>
      <c r="U23" s="40"/>
      <c r="V23" s="40"/>
      <c r="W23" s="40"/>
      <c r="X23" s="40"/>
    </row>
    <row r="24" spans="1:25" ht="14.1" customHeight="1">
      <c r="A24" s="15"/>
      <c r="B24" s="25"/>
      <c r="C24" s="16"/>
      <c r="D24" s="26"/>
      <c r="E24" s="26"/>
      <c r="F24" s="29"/>
      <c r="G24" s="26"/>
      <c r="H24" s="26"/>
      <c r="I24" s="26"/>
      <c r="J24" s="26"/>
      <c r="K24" s="26"/>
      <c r="L24" s="26"/>
      <c r="M24" s="26"/>
      <c r="N24" s="30"/>
      <c r="O24" s="14"/>
      <c r="P24" s="40"/>
      <c r="Q24" s="40"/>
      <c r="R24" s="40"/>
      <c r="S24" s="40"/>
      <c r="T24" s="40"/>
      <c r="U24" s="40"/>
      <c r="V24" s="40"/>
      <c r="W24" s="40"/>
      <c r="X24" s="40"/>
    </row>
    <row r="25" spans="1:25" s="40" customFormat="1" ht="25.35" customHeight="1">
      <c r="A25" s="43">
        <v>11</v>
      </c>
      <c r="B25" s="77">
        <v>8</v>
      </c>
      <c r="C25" s="65" t="s">
        <v>44</v>
      </c>
      <c r="D25" s="64">
        <v>1255.77</v>
      </c>
      <c r="E25" s="73">
        <v>4106.1499999999996</v>
      </c>
      <c r="F25" s="66">
        <f>(D25-E25)/E25</f>
        <v>-0.69417337408521362</v>
      </c>
      <c r="G25" s="64">
        <v>279</v>
      </c>
      <c r="H25" s="63">
        <v>16</v>
      </c>
      <c r="I25" s="63">
        <f>G25/H25</f>
        <v>17.4375</v>
      </c>
      <c r="J25" s="63">
        <v>5</v>
      </c>
      <c r="K25" s="63">
        <v>6</v>
      </c>
      <c r="L25" s="64">
        <v>121759.46</v>
      </c>
      <c r="M25" s="64">
        <v>28663</v>
      </c>
      <c r="N25" s="61">
        <v>43651</v>
      </c>
      <c r="O25" s="44" t="s">
        <v>27</v>
      </c>
      <c r="P25" s="42"/>
      <c r="R25" s="62"/>
      <c r="T25" s="42"/>
      <c r="U25" s="41"/>
      <c r="V25" s="8"/>
      <c r="W25" s="41"/>
      <c r="X25" s="41"/>
      <c r="Y25" s="42"/>
    </row>
    <row r="26" spans="1:25" s="40" customFormat="1" ht="25.35" customHeight="1">
      <c r="A26" s="43">
        <v>12</v>
      </c>
      <c r="B26" s="78">
        <v>11</v>
      </c>
      <c r="C26" s="65" t="s">
        <v>37</v>
      </c>
      <c r="D26" s="64">
        <v>806</v>
      </c>
      <c r="E26" s="73">
        <v>899</v>
      </c>
      <c r="F26" s="66">
        <f>(D26-E26)/E26</f>
        <v>-0.10344827586206896</v>
      </c>
      <c r="G26" s="64">
        <v>135</v>
      </c>
      <c r="H26" s="63">
        <v>4</v>
      </c>
      <c r="I26" s="63">
        <f>G26/H26</f>
        <v>33.75</v>
      </c>
      <c r="J26" s="63">
        <v>2</v>
      </c>
      <c r="K26" s="63">
        <v>10</v>
      </c>
      <c r="L26" s="64">
        <v>127357</v>
      </c>
      <c r="M26" s="64">
        <v>23241</v>
      </c>
      <c r="N26" s="61">
        <v>43623</v>
      </c>
      <c r="O26" s="44" t="s">
        <v>34</v>
      </c>
      <c r="P26" s="42"/>
      <c r="R26" s="62"/>
      <c r="T26" s="42"/>
      <c r="U26" s="41"/>
      <c r="V26" s="8"/>
      <c r="W26" s="41"/>
      <c r="X26" s="41"/>
      <c r="Y26" s="42"/>
    </row>
    <row r="27" spans="1:25" s="40" customFormat="1" ht="25.35" customHeight="1">
      <c r="A27" s="43">
        <v>13</v>
      </c>
      <c r="B27" s="77">
        <v>20</v>
      </c>
      <c r="C27" s="75" t="s">
        <v>50</v>
      </c>
      <c r="D27" s="64">
        <v>163.19999999999999</v>
      </c>
      <c r="E27" s="63">
        <v>132</v>
      </c>
      <c r="F27" s="66">
        <f>(D27-E27)/E27</f>
        <v>0.23636363636363628</v>
      </c>
      <c r="G27" s="64">
        <v>77</v>
      </c>
      <c r="H27" s="63">
        <v>3</v>
      </c>
      <c r="I27" s="63">
        <f>G27/H27</f>
        <v>25.666666666666668</v>
      </c>
      <c r="J27" s="63">
        <v>1</v>
      </c>
      <c r="K27" s="63" t="s">
        <v>30</v>
      </c>
      <c r="L27" s="64">
        <v>614591.92000000004</v>
      </c>
      <c r="M27" s="64">
        <v>129299</v>
      </c>
      <c r="N27" s="61">
        <v>43294</v>
      </c>
      <c r="O27" s="44" t="s">
        <v>36</v>
      </c>
      <c r="P27" s="42"/>
      <c r="R27" s="62"/>
      <c r="T27" s="42"/>
      <c r="U27" s="42"/>
      <c r="V27" s="8"/>
      <c r="W27" s="41"/>
      <c r="X27" s="39"/>
      <c r="Y27" s="8"/>
    </row>
    <row r="28" spans="1:25" s="40" customFormat="1" ht="24.95" customHeight="1">
      <c r="A28" s="43">
        <v>14</v>
      </c>
      <c r="B28" s="79">
        <v>12</v>
      </c>
      <c r="C28" s="65" t="s">
        <v>48</v>
      </c>
      <c r="D28" s="73">
        <v>126.38</v>
      </c>
      <c r="E28" s="63">
        <v>798.38</v>
      </c>
      <c r="F28" s="66">
        <f>(D28-E28)/E28</f>
        <v>-0.8417044515143165</v>
      </c>
      <c r="G28" s="73">
        <v>24</v>
      </c>
      <c r="H28" s="63">
        <v>1</v>
      </c>
      <c r="I28" s="63">
        <f>G28/H28</f>
        <v>24</v>
      </c>
      <c r="J28" s="63">
        <v>1</v>
      </c>
      <c r="K28" s="63">
        <v>4</v>
      </c>
      <c r="L28" s="73">
        <v>21760.86</v>
      </c>
      <c r="M28" s="73">
        <v>3835</v>
      </c>
      <c r="N28" s="61">
        <v>43665</v>
      </c>
      <c r="O28" s="44" t="s">
        <v>27</v>
      </c>
      <c r="P28" s="42"/>
      <c r="R28" s="62"/>
      <c r="T28" s="42"/>
      <c r="U28" s="42"/>
      <c r="V28" s="41"/>
      <c r="W28" s="41"/>
      <c r="X28" s="39"/>
      <c r="Y28" s="8"/>
    </row>
    <row r="29" spans="1:25" s="40" customFormat="1" ht="25.35" customHeight="1">
      <c r="A29" s="43">
        <v>15</v>
      </c>
      <c r="B29" s="80">
        <v>19</v>
      </c>
      <c r="C29" s="65" t="s">
        <v>43</v>
      </c>
      <c r="D29" s="73">
        <v>126</v>
      </c>
      <c r="E29" s="63">
        <v>163</v>
      </c>
      <c r="F29" s="66">
        <f>(D29-E29)/E29</f>
        <v>-0.22699386503067484</v>
      </c>
      <c r="G29" s="73">
        <v>39</v>
      </c>
      <c r="H29" s="63" t="s">
        <v>30</v>
      </c>
      <c r="I29" s="63" t="s">
        <v>30</v>
      </c>
      <c r="J29" s="63">
        <v>1</v>
      </c>
      <c r="K29" s="63">
        <v>8</v>
      </c>
      <c r="L29" s="73">
        <v>61601</v>
      </c>
      <c r="M29" s="73">
        <v>15522</v>
      </c>
      <c r="N29" s="61">
        <v>43637</v>
      </c>
      <c r="O29" s="44" t="s">
        <v>32</v>
      </c>
      <c r="P29" s="42"/>
      <c r="Q29" s="68"/>
      <c r="R29" s="68"/>
      <c r="S29" s="68"/>
      <c r="T29" s="69"/>
      <c r="U29" s="71"/>
      <c r="V29" s="71"/>
      <c r="W29" s="70"/>
      <c r="X29" s="71"/>
      <c r="Y29" s="41"/>
    </row>
    <row r="30" spans="1:25" s="40" customFormat="1" ht="25.35" customHeight="1">
      <c r="A30" s="43">
        <v>16</v>
      </c>
      <c r="B30" s="63" t="s">
        <v>30</v>
      </c>
      <c r="C30" s="65" t="s">
        <v>66</v>
      </c>
      <c r="D30" s="73">
        <v>96</v>
      </c>
      <c r="E30" s="63" t="s">
        <v>30</v>
      </c>
      <c r="F30" s="63" t="s">
        <v>30</v>
      </c>
      <c r="G30" s="73">
        <v>15</v>
      </c>
      <c r="H30" s="63">
        <v>1</v>
      </c>
      <c r="I30" s="63">
        <f>G30/H30</f>
        <v>15</v>
      </c>
      <c r="J30" s="63">
        <v>1</v>
      </c>
      <c r="K30" s="63" t="s">
        <v>30</v>
      </c>
      <c r="L30" s="73">
        <v>104838</v>
      </c>
      <c r="M30" s="73">
        <v>17933</v>
      </c>
      <c r="N30" s="61">
        <v>43546</v>
      </c>
      <c r="O30" s="44" t="s">
        <v>42</v>
      </c>
      <c r="P30" s="42"/>
      <c r="Q30" s="68"/>
      <c r="R30" s="68"/>
      <c r="S30" s="68"/>
      <c r="T30" s="69"/>
      <c r="U30" s="71"/>
      <c r="V30" s="71"/>
      <c r="W30" s="70"/>
      <c r="X30" s="71"/>
      <c r="Y30" s="41"/>
    </row>
    <row r="31" spans="1:25" s="40" customFormat="1" ht="25.35" customHeight="1">
      <c r="A31" s="43">
        <v>17</v>
      </c>
      <c r="B31" s="79">
        <v>15</v>
      </c>
      <c r="C31" s="75" t="s">
        <v>56</v>
      </c>
      <c r="D31" s="73">
        <v>94</v>
      </c>
      <c r="E31" s="63">
        <v>261.3</v>
      </c>
      <c r="F31" s="66">
        <f>(D31-E31)/E31</f>
        <v>-0.64026023727516268</v>
      </c>
      <c r="G31" s="73">
        <v>43</v>
      </c>
      <c r="H31" s="63">
        <v>3</v>
      </c>
      <c r="I31" s="63">
        <f>G31/H31</f>
        <v>14.333333333333334</v>
      </c>
      <c r="J31" s="63">
        <v>1</v>
      </c>
      <c r="K31" s="63" t="s">
        <v>30</v>
      </c>
      <c r="L31" s="73">
        <v>295510</v>
      </c>
      <c r="M31" s="73">
        <v>60701</v>
      </c>
      <c r="N31" s="61">
        <v>43476</v>
      </c>
      <c r="O31" s="44" t="s">
        <v>35</v>
      </c>
      <c r="P31" s="42"/>
      <c r="Q31" s="68"/>
      <c r="R31" s="68"/>
      <c r="S31" s="68"/>
      <c r="T31" s="69"/>
      <c r="U31" s="71"/>
      <c r="V31" s="71"/>
      <c r="W31" s="70"/>
      <c r="X31" s="71"/>
      <c r="Y31" s="41"/>
    </row>
    <row r="32" spans="1:25" s="40" customFormat="1" ht="25.35" customHeight="1">
      <c r="A32" s="43">
        <v>18</v>
      </c>
      <c r="B32" s="63" t="s">
        <v>30</v>
      </c>
      <c r="C32" s="65" t="s">
        <v>67</v>
      </c>
      <c r="D32" s="73">
        <v>84</v>
      </c>
      <c r="E32" s="63" t="s">
        <v>30</v>
      </c>
      <c r="F32" s="63" t="s">
        <v>30</v>
      </c>
      <c r="G32" s="73">
        <v>42</v>
      </c>
      <c r="H32" s="63">
        <v>6</v>
      </c>
      <c r="I32" s="63">
        <f>G32/H32</f>
        <v>7</v>
      </c>
      <c r="J32" s="63">
        <v>1</v>
      </c>
      <c r="K32" s="63" t="s">
        <v>30</v>
      </c>
      <c r="L32" s="73">
        <v>736585</v>
      </c>
      <c r="M32" s="73">
        <v>149689</v>
      </c>
      <c r="N32" s="61">
        <v>43434</v>
      </c>
      <c r="O32" s="44" t="s">
        <v>42</v>
      </c>
      <c r="P32" s="42"/>
      <c r="Q32" s="68"/>
      <c r="R32" s="68"/>
      <c r="S32" s="68"/>
      <c r="T32" s="69"/>
      <c r="U32" s="71"/>
      <c r="V32" s="71"/>
      <c r="W32" s="70"/>
      <c r="X32" s="71"/>
      <c r="Y32" s="41"/>
    </row>
    <row r="33" spans="1:25" s="40" customFormat="1" ht="25.35" customHeight="1">
      <c r="A33" s="43">
        <v>19</v>
      </c>
      <c r="B33" s="63" t="s">
        <v>30</v>
      </c>
      <c r="C33" s="65" t="s">
        <v>64</v>
      </c>
      <c r="D33" s="73">
        <v>72.5</v>
      </c>
      <c r="E33" s="63" t="s">
        <v>30</v>
      </c>
      <c r="F33" s="63" t="s">
        <v>30</v>
      </c>
      <c r="G33" s="73">
        <v>35</v>
      </c>
      <c r="H33" s="63">
        <v>3</v>
      </c>
      <c r="I33" s="63">
        <f>G33/H33</f>
        <v>11.666666666666666</v>
      </c>
      <c r="J33" s="63">
        <v>1</v>
      </c>
      <c r="K33" s="63" t="s">
        <v>30</v>
      </c>
      <c r="L33" s="73">
        <v>109731.12</v>
      </c>
      <c r="M33" s="73">
        <v>22461</v>
      </c>
      <c r="N33" s="61">
        <v>43448</v>
      </c>
      <c r="O33" s="44" t="s">
        <v>36</v>
      </c>
      <c r="P33" s="42"/>
      <c r="R33" s="62"/>
      <c r="T33" s="42"/>
      <c r="U33" s="42"/>
      <c r="V33" s="42"/>
      <c r="W33" s="41"/>
      <c r="X33" s="39"/>
      <c r="Y33" s="41"/>
    </row>
    <row r="34" spans="1:25" s="40" customFormat="1" ht="25.35" customHeight="1">
      <c r="A34" s="43">
        <v>20</v>
      </c>
      <c r="B34" s="88" t="s">
        <v>30</v>
      </c>
      <c r="C34" s="65" t="s">
        <v>65</v>
      </c>
      <c r="D34" s="74">
        <v>26</v>
      </c>
      <c r="E34" s="63" t="s">
        <v>30</v>
      </c>
      <c r="F34" s="63" t="s">
        <v>30</v>
      </c>
      <c r="G34" s="64">
        <v>13</v>
      </c>
      <c r="H34" s="63">
        <v>1</v>
      </c>
      <c r="I34" s="63">
        <f>G34/H34</f>
        <v>13</v>
      </c>
      <c r="J34" s="63">
        <v>1</v>
      </c>
      <c r="K34" s="63" t="s">
        <v>30</v>
      </c>
      <c r="L34" s="74">
        <v>560356.07999999996</v>
      </c>
      <c r="M34" s="74">
        <v>97408</v>
      </c>
      <c r="N34" s="61">
        <v>43378</v>
      </c>
      <c r="O34" s="44" t="s">
        <v>51</v>
      </c>
      <c r="P34" s="42"/>
      <c r="Q34" s="68"/>
      <c r="R34" s="68"/>
      <c r="S34" s="68"/>
      <c r="T34" s="69"/>
      <c r="U34" s="69"/>
      <c r="V34" s="42"/>
      <c r="W34" s="70"/>
      <c r="X34" s="39"/>
      <c r="Y34" s="41"/>
    </row>
    <row r="35" spans="1:25" s="40" customFormat="1" ht="25.35" customHeight="1">
      <c r="A35" s="48"/>
      <c r="B35" s="48"/>
      <c r="C35" s="49" t="s">
        <v>33</v>
      </c>
      <c r="D35" s="50">
        <f>SUM(D23:D34)</f>
        <v>277682.85000000003</v>
      </c>
      <c r="E35" s="50">
        <f t="shared" ref="E35:G35" si="1">SUM(E23:E34)</f>
        <v>227294.17999999996</v>
      </c>
      <c r="F35" s="81">
        <f t="shared" ref="F35" si="2">(D35-E35)/E35</f>
        <v>0.22168922231092797</v>
      </c>
      <c r="G35" s="50">
        <f t="shared" si="1"/>
        <v>49616</v>
      </c>
      <c r="H35" s="50"/>
      <c r="I35" s="52"/>
      <c r="J35" s="51"/>
      <c r="K35" s="53"/>
      <c r="L35" s="54"/>
      <c r="M35" s="58"/>
      <c r="N35" s="55"/>
      <c r="O35" s="59"/>
      <c r="P35" s="1"/>
      <c r="R35" s="42"/>
    </row>
    <row r="36" spans="1:25" s="40" customFormat="1" ht="14.1" customHeight="1">
      <c r="A36" s="46"/>
      <c r="B36" s="56"/>
      <c r="C36" s="47"/>
      <c r="D36" s="57"/>
      <c r="E36" s="57"/>
      <c r="F36" s="72"/>
      <c r="G36" s="57"/>
      <c r="H36" s="57"/>
      <c r="I36" s="57"/>
      <c r="J36" s="57"/>
      <c r="K36" s="57"/>
      <c r="L36" s="57"/>
      <c r="M36" s="57"/>
      <c r="N36" s="60"/>
      <c r="O36" s="45"/>
      <c r="Y36" s="1"/>
    </row>
    <row r="37" spans="1:25" s="40" customFormat="1" ht="25.35" customHeight="1">
      <c r="A37" s="43">
        <v>21</v>
      </c>
      <c r="B37" s="79">
        <v>28</v>
      </c>
      <c r="C37" s="65" t="s">
        <v>47</v>
      </c>
      <c r="D37" s="73">
        <v>16</v>
      </c>
      <c r="E37" s="63">
        <v>40</v>
      </c>
      <c r="F37" s="66">
        <f>(D37-E37)/E37</f>
        <v>-0.6</v>
      </c>
      <c r="G37" s="73">
        <v>10</v>
      </c>
      <c r="H37" s="63">
        <v>1</v>
      </c>
      <c r="I37" s="63">
        <f>G37/H37</f>
        <v>10</v>
      </c>
      <c r="J37" s="63">
        <v>1</v>
      </c>
      <c r="K37" s="63" t="s">
        <v>30</v>
      </c>
      <c r="L37" s="73">
        <v>1232880</v>
      </c>
      <c r="M37" s="73">
        <v>209695</v>
      </c>
      <c r="N37" s="61">
        <v>43406</v>
      </c>
      <c r="O37" s="44" t="s">
        <v>39</v>
      </c>
      <c r="P37" s="42"/>
      <c r="Q37" s="68"/>
      <c r="R37" s="68"/>
      <c r="S37" s="68"/>
      <c r="T37" s="69"/>
      <c r="U37" s="69"/>
      <c r="V37" s="42"/>
      <c r="W37" s="70"/>
      <c r="X37" s="39"/>
      <c r="Y37" s="41"/>
    </row>
    <row r="38" spans="1:25" ht="25.35" customHeight="1">
      <c r="A38" s="17"/>
      <c r="B38" s="17"/>
      <c r="C38" s="49" t="s">
        <v>69</v>
      </c>
      <c r="D38" s="19">
        <f>SUM(D35:D37)</f>
        <v>277698.85000000003</v>
      </c>
      <c r="E38" s="50">
        <f t="shared" ref="E38:G38" si="3">SUM(E35:E37)</f>
        <v>227334.17999999996</v>
      </c>
      <c r="F38" s="81">
        <f>(D38-E38)/E38</f>
        <v>0.22154464410059271</v>
      </c>
      <c r="G38" s="50">
        <f t="shared" si="3"/>
        <v>49626</v>
      </c>
      <c r="H38" s="19"/>
      <c r="I38" s="21"/>
      <c r="J38" s="20"/>
      <c r="K38" s="22"/>
      <c r="L38" s="23"/>
      <c r="M38" s="27"/>
      <c r="N38" s="24"/>
      <c r="O38" s="28"/>
      <c r="Q38" s="40"/>
      <c r="R38" s="40"/>
      <c r="S38" s="40"/>
      <c r="T38" s="40"/>
      <c r="U38" s="40"/>
      <c r="W38" s="40"/>
    </row>
    <row r="39" spans="1:25" ht="23.1" customHeight="1">
      <c r="X39" s="40"/>
    </row>
    <row r="40" spans="1:25" ht="17.25" customHeight="1">
      <c r="P40" s="40"/>
      <c r="Y40" s="40"/>
    </row>
    <row r="56" spans="16:18">
      <c r="R56" s="11"/>
    </row>
    <row r="59" spans="16:18">
      <c r="P59" s="11"/>
    </row>
    <row r="63" spans="16:18" ht="12" customHeight="1"/>
  </sheetData>
  <sortState xmlns:xlrd2="http://schemas.microsoft.com/office/spreadsheetml/2017/richdata2" ref="B13:O37">
    <sortCondition descending="1" ref="D13:D37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Justė Bulytė</cp:lastModifiedBy>
  <cp:lastPrinted>2016-09-19T08:07:15Z</cp:lastPrinted>
  <dcterms:created xsi:type="dcterms:W3CDTF">2014-10-03T07:40:56Z</dcterms:created>
  <dcterms:modified xsi:type="dcterms:W3CDTF">2019-08-12T13:45:39Z</dcterms:modified>
</cp:coreProperties>
</file>