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ėBulytė\Desktop\"/>
    </mc:Choice>
  </mc:AlternateContent>
  <xr:revisionPtr revIDLastSave="0" documentId="13_ncr:1_{99F93119-C4F4-45D8-BE20-B9D9985C0EB6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43" i="1" l="1"/>
  <c r="I42" i="1"/>
  <c r="I52" i="1"/>
  <c r="I39" i="1"/>
  <c r="I45" i="1" l="1"/>
  <c r="I44" i="1"/>
  <c r="I34" i="1"/>
  <c r="I32" i="1"/>
  <c r="I49" i="1" l="1"/>
  <c r="I37" i="1"/>
  <c r="I29" i="1"/>
  <c r="I22" i="1"/>
  <c r="I16" i="1"/>
  <c r="I15" i="1"/>
  <c r="I13" i="1"/>
  <c r="I30" i="1" l="1"/>
  <c r="I40" i="1"/>
  <c r="F18" i="1" l="1"/>
  <c r="F17" i="1"/>
  <c r="F20" i="1"/>
  <c r="F21" i="1"/>
  <c r="F26" i="1"/>
  <c r="F25" i="1"/>
  <c r="F28" i="1"/>
  <c r="F27" i="1"/>
  <c r="F33" i="1"/>
  <c r="F31" i="1"/>
  <c r="F50" i="1"/>
  <c r="F38" i="1"/>
  <c r="F41" i="1"/>
  <c r="F52" i="1"/>
  <c r="F46" i="1"/>
  <c r="F51" i="1"/>
  <c r="F14" i="1"/>
  <c r="I46" i="1"/>
  <c r="I51" i="1"/>
  <c r="I31" i="1"/>
  <c r="I38" i="1" l="1"/>
  <c r="I25" i="1" l="1"/>
  <c r="I14" i="1"/>
  <c r="F19" i="1" l="1"/>
  <c r="I26" i="1" l="1"/>
  <c r="I19" i="1"/>
  <c r="I27" i="1" l="1"/>
  <c r="I17" i="1"/>
  <c r="I50" i="1" l="1"/>
  <c r="I28" i="1"/>
  <c r="I33" i="1"/>
  <c r="I20" i="1" l="1"/>
</calcChain>
</file>

<file path=xl/sharedStrings.xml><?xml version="1.0" encoding="utf-8"?>
<sst xmlns="http://schemas.openxmlformats.org/spreadsheetml/2006/main" count="190" uniqueCount="93">
  <si>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</si>
  <si>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</si>
  <si>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</si>
  <si>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</si>
  <si>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</si>
  <si>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</si>
  <si>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</si>
  <si>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</si>
  <si>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</si>
  <si>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</si>
  <si>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</si>
  <si>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</si>
  <si>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</si>
  <si>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</si>
  <si>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</si>
  <si>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</si>
  <si>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</si>
  <si>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</si>
  <si>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</si>
  <si>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</si>
  <si>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</si>
  <si>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</si>
  <si>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</si>
  <si>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</si>
  <si>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</si>
  <si>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</si>
  <si>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</si>
  <si>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</si>
  <si>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</si>
  <si>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</si>
  <si>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</si>
  <si>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</si>
  <si>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</si>
  <si>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</si>
  <si>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NCG Distribution  /
Universal Pictures International</t>
  </si>
  <si>
    <t>Theatrical Film Distribution /
WDSMP</t>
  </si>
  <si>
    <t>Garsų pasaulio įrašai</t>
  </si>
  <si>
    <t>Europos kinas</t>
  </si>
  <si>
    <t>Theatrical Film Distribution  / 20th Century Fox</t>
  </si>
  <si>
    <t>Slaptas augintinių gyvenimas 2 (Secret Life of Pets 2)</t>
  </si>
  <si>
    <t>ACME Film / SONY</t>
  </si>
  <si>
    <t>Pūkuota šnipė (Marnie’s World)</t>
  </si>
  <si>
    <t>Bjaurios lėlės (Uglydolls)</t>
  </si>
  <si>
    <t>Mano mažoji sesutė Mirai</t>
  </si>
  <si>
    <t>Anabelė 3 (Annabelle Come Home)</t>
  </si>
  <si>
    <t>Liūtas karalius (The Lion King)</t>
  </si>
  <si>
    <t>Preview</t>
  </si>
  <si>
    <t>NCG Distribution/Universal Pictures International</t>
  </si>
  <si>
    <t>Greiti ir įsiutę: Hobsas ir Šo (Fast &amp; Furious Presents: Hobbs &amp; Shaw)</t>
  </si>
  <si>
    <t>Lietinga diena Niujorke (Rainy Day in New York)</t>
  </si>
  <si>
    <t>Šiurpios istorijos pasakojimui tamsoje (Scary Stories (Scary stories to tell in the dark))</t>
  </si>
  <si>
    <t>Žaislų istorija 4 (Toy Story 4)</t>
  </si>
  <si>
    <t>Vestuvės</t>
  </si>
  <si>
    <t>Film Jam</t>
  </si>
  <si>
    <t>P</t>
  </si>
  <si>
    <t>Vieną kartą Holivude (Once Upon a Time in Hollywood)</t>
  </si>
  <si>
    <t>VLG Film</t>
  </si>
  <si>
    <t>August 16 - 22</t>
  </si>
  <si>
    <t>Rugpjūčio 16 - 22 d.</t>
  </si>
  <si>
    <t>Čia buvo Saša</t>
  </si>
  <si>
    <t>Dansu Films</t>
  </si>
  <si>
    <t>47 metrai: įkalintos po vandeniu (47 meters: Uncaged)</t>
  </si>
  <si>
    <t>Piktieji paukščiai. Filmas 2 (Angry Birds 2)</t>
  </si>
  <si>
    <t>Belos kelionė namo (Dogs Way Home)</t>
  </si>
  <si>
    <t>Slėpynės (Ready Or Not)</t>
  </si>
  <si>
    <t>Best Film</t>
  </si>
  <si>
    <t>Aušros pažadas (Promise at Dawn)</t>
  </si>
  <si>
    <t>Angelas</t>
  </si>
  <si>
    <t>Vagiliautojai</t>
  </si>
  <si>
    <t>Total (30)</t>
  </si>
  <si>
    <t>August 23 - 29</t>
  </si>
  <si>
    <t>Rugpjūčio 23 - 29 d.</t>
  </si>
  <si>
    <t>August 23 - 29 Lithuanian top</t>
  </si>
  <si>
    <t>Rugpjūčio 23 - 29 d. Lietuvos kino teatruose rodytų filmų topas</t>
  </si>
  <si>
    <t>Greta Garbo Films</t>
  </si>
  <si>
    <t>Estinfilm</t>
  </si>
  <si>
    <t>Nepaprasta Remio kelionė (Rémi sans famille)</t>
  </si>
  <si>
    <t>Damų laimė (Les Dames)</t>
  </si>
  <si>
    <t>Geri berniukai (Good boys)</t>
  </si>
  <si>
    <t>Mano akių šviesa (Light of My Life)</t>
  </si>
  <si>
    <t>Travolta</t>
  </si>
  <si>
    <t>Laiko tiltai</t>
  </si>
  <si>
    <t>NOMINUM</t>
  </si>
  <si>
    <t>Monstrų viešbutis 3: Atostogos (Hotel Transylvania 3)</t>
  </si>
  <si>
    <t>Grinčas (The Grinch)</t>
  </si>
  <si>
    <t>Dar vakar (Yesterday)</t>
  </si>
  <si>
    <t>Pavarotti (Pavarotti)</t>
  </si>
  <si>
    <t>Koko (Coco)</t>
  </si>
  <si>
    <t>Nerealieji 2 (Incredibles 2)</t>
  </si>
  <si>
    <t>Second Hand</t>
  </si>
  <si>
    <t>Panikos ataka</t>
  </si>
  <si>
    <t>Vasara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</si>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</sst>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1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6" fontId="11" fillId="0" borderId="0" xfId="0" applyNumberFormat="1" applyFont="1"/>
    <xf numFmtId="8" fontId="0" fillId="0" borderId="0" xfId="0" applyNumberFormat="1" applyAlignment="1">
      <alignment wrapText="1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0" fontId="12" fillId="0" borderId="8" xfId="20" applyFont="1" applyBorder="1" applyAlignment="1">
      <alignment horizontal="left" vertical="center" wrapText="1"/>
    </xf>
    <xf numFmtId="8" fontId="16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0" fontId="28" fillId="3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29" fillId="2" borderId="8" xfId="0" applyNumberFormat="1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2"/>
  <sheetViews>
    <sheetView tabSelected="1" zoomScale="60" zoomScaleNormal="60" workbookViewId="0">
      <selection activeCell="F53" sqref="F53"/>
    </sheetView>
  </sheetViews>
  <sheetFormatPr defaultColWidth="8.81640625" defaultRowHeight="14.5"/>
  <cols>
    <col min="1" max="1" width="4.1796875" style="1" customWidth="1"/>
    <col min="2" max="2" width="4.7265625" style="1" customWidth="1"/>
    <col min="3" max="3" width="30.26953125" style="1" customWidth="1"/>
    <col min="4" max="4" width="13.26953125" style="1" customWidth="1"/>
    <col min="5" max="6" width="15.26953125" style="1" customWidth="1"/>
    <col min="7" max="7" width="12.26953125" style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7.453125" style="1" customWidth="1"/>
    <col min="17" max="17" width="7.1796875" style="1" customWidth="1"/>
    <col min="18" max="18" width="9.1796875" style="1" customWidth="1"/>
    <col min="19" max="19" width="8" style="1" bestFit="1" customWidth="1"/>
    <col min="20" max="20" width="8.81640625" style="1" bestFit="1" customWidth="1"/>
    <col min="21" max="21" width="12.7265625" style="1" bestFit="1" customWidth="1"/>
    <col min="22" max="22" width="12.54296875" style="1" bestFit="1" customWidth="1"/>
    <col min="23" max="23" width="13.1796875" style="1" customWidth="1"/>
    <col min="24" max="25" width="13.7265625" style="1" bestFit="1" customWidth="1"/>
    <col min="26" max="26" width="8.81640625" style="1"/>
    <col min="27" max="27" width="13.7265625" style="1" bestFit="1" customWidth="1"/>
    <col min="28" max="16384" width="8.81640625" style="1"/>
  </cols>
  <sheetData>
    <row r="1" spans="1:25" ht="19.5" customHeight="1">
      <c r="E1" s="2" t="s">
        <v>72</v>
      </c>
      <c r="F1" s="2"/>
      <c r="G1" s="2"/>
      <c r="H1" s="2"/>
      <c r="I1" s="2"/>
    </row>
    <row r="2" spans="1:25" ht="19.5" customHeight="1">
      <c r="E2" s="2" t="s">
        <v>73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</row>
    <row r="6" spans="1:25">
      <c r="A6" s="68"/>
      <c r="B6" s="68"/>
      <c r="C6" s="65"/>
      <c r="D6" s="4" t="s">
        <v>70</v>
      </c>
      <c r="E6" s="4" t="s">
        <v>57</v>
      </c>
      <c r="F6" s="65"/>
      <c r="G6" s="4" t="s">
        <v>70</v>
      </c>
      <c r="H6" s="65"/>
      <c r="I6" s="65"/>
      <c r="J6" s="65"/>
      <c r="K6" s="65"/>
      <c r="L6" s="65"/>
      <c r="M6" s="65"/>
      <c r="N6" s="65"/>
      <c r="O6" s="65"/>
    </row>
    <row r="7" spans="1:25">
      <c r="A7" s="68"/>
      <c r="B7" s="68"/>
      <c r="C7" s="65"/>
      <c r="D7" s="4" t="s">
        <v>1</v>
      </c>
      <c r="E7" s="4" t="s">
        <v>1</v>
      </c>
      <c r="F7" s="65"/>
      <c r="G7" s="4" t="s">
        <v>4</v>
      </c>
      <c r="H7" s="65"/>
      <c r="I7" s="65"/>
      <c r="J7" s="65"/>
      <c r="K7" s="65"/>
      <c r="L7" s="65"/>
      <c r="M7" s="65"/>
      <c r="N7" s="65"/>
      <c r="O7" s="65"/>
    </row>
    <row r="8" spans="1:25" ht="18" customHeight="1" thickBot="1">
      <c r="A8" s="69"/>
      <c r="B8" s="69"/>
      <c r="C8" s="66"/>
      <c r="D8" s="5" t="s">
        <v>2</v>
      </c>
      <c r="E8" s="5" t="s">
        <v>2</v>
      </c>
      <c r="F8" s="66"/>
      <c r="G8" s="6"/>
      <c r="H8" s="66"/>
      <c r="I8" s="66"/>
      <c r="J8" s="66"/>
      <c r="K8" s="66"/>
      <c r="L8" s="66"/>
      <c r="M8" s="66"/>
      <c r="N8" s="66"/>
      <c r="O8" s="66"/>
    </row>
    <row r="9" spans="1:25" ht="15" customHeight="1">
      <c r="A9" s="67"/>
      <c r="B9" s="67"/>
      <c r="C9" s="64" t="s">
        <v>13</v>
      </c>
      <c r="D9" s="3"/>
      <c r="E9" s="34"/>
      <c r="F9" s="64" t="s">
        <v>15</v>
      </c>
      <c r="G9" s="33"/>
      <c r="H9" s="7" t="s">
        <v>18</v>
      </c>
      <c r="I9" s="64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4" t="s">
        <v>26</v>
      </c>
    </row>
    <row r="10" spans="1:25" ht="20">
      <c r="A10" s="68"/>
      <c r="B10" s="68"/>
      <c r="C10" s="65"/>
      <c r="D10" s="47" t="s">
        <v>71</v>
      </c>
      <c r="E10" s="59" t="s">
        <v>58</v>
      </c>
      <c r="F10" s="65"/>
      <c r="G10" s="59" t="s">
        <v>71</v>
      </c>
      <c r="H10" s="4" t="s">
        <v>17</v>
      </c>
      <c r="I10" s="65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5"/>
    </row>
    <row r="11" spans="1:25">
      <c r="A11" s="68"/>
      <c r="B11" s="68"/>
      <c r="C11" s="65"/>
      <c r="D11" s="4" t="s">
        <v>14</v>
      </c>
      <c r="E11" s="4" t="s">
        <v>14</v>
      </c>
      <c r="F11" s="65"/>
      <c r="G11" s="34" t="s">
        <v>16</v>
      </c>
      <c r="H11" s="6"/>
      <c r="I11" s="65"/>
      <c r="J11" s="6"/>
      <c r="K11" s="6"/>
      <c r="L11" s="9" t="s">
        <v>2</v>
      </c>
      <c r="M11" s="4" t="s">
        <v>17</v>
      </c>
      <c r="N11" s="6"/>
      <c r="O11" s="65"/>
    </row>
    <row r="12" spans="1:25" ht="15" thickBot="1">
      <c r="A12" s="68"/>
      <c r="B12" s="69"/>
      <c r="C12" s="66"/>
      <c r="D12" s="5" t="s">
        <v>2</v>
      </c>
      <c r="E12" s="5" t="s">
        <v>2</v>
      </c>
      <c r="F12" s="66"/>
      <c r="G12" s="35" t="s">
        <v>17</v>
      </c>
      <c r="H12" s="10"/>
      <c r="I12" s="66"/>
      <c r="J12" s="10"/>
      <c r="K12" s="10"/>
      <c r="L12" s="10"/>
      <c r="M12" s="10"/>
      <c r="N12" s="10"/>
      <c r="O12" s="66"/>
    </row>
    <row r="13" spans="1:25" s="36" customFormat="1" ht="25.15" customHeight="1">
      <c r="A13" s="37">
        <v>1</v>
      </c>
      <c r="B13" s="55" t="s">
        <v>32</v>
      </c>
      <c r="C13" s="39" t="s">
        <v>62</v>
      </c>
      <c r="D13" s="54">
        <v>94546.52</v>
      </c>
      <c r="E13" s="46" t="s">
        <v>30</v>
      </c>
      <c r="F13" s="43" t="s">
        <v>30</v>
      </c>
      <c r="G13" s="54">
        <v>21054</v>
      </c>
      <c r="H13" s="46">
        <v>503</v>
      </c>
      <c r="I13" s="43">
        <f>G13/H13</f>
        <v>41.856858846918492</v>
      </c>
      <c r="J13" s="46">
        <v>17</v>
      </c>
      <c r="K13" s="46">
        <v>1</v>
      </c>
      <c r="L13" s="54">
        <v>101125.58</v>
      </c>
      <c r="M13" s="54">
        <v>22447</v>
      </c>
      <c r="N13" s="38">
        <v>43700</v>
      </c>
      <c r="O13" s="41" t="s">
        <v>40</v>
      </c>
      <c r="P13" s="42"/>
      <c r="R13" s="42"/>
      <c r="T13" s="45"/>
    </row>
    <row r="14" spans="1:25" s="36" customFormat="1" ht="25.4" customHeight="1">
      <c r="A14" s="37">
        <v>1</v>
      </c>
      <c r="B14" s="55">
        <v>1</v>
      </c>
      <c r="C14" s="39" t="s">
        <v>55</v>
      </c>
      <c r="D14" s="53">
        <v>87197.22</v>
      </c>
      <c r="E14" s="43">
        <v>164392.31</v>
      </c>
      <c r="F14" s="40">
        <f>(D14-E14)/E14</f>
        <v>-0.46957847359161747</v>
      </c>
      <c r="G14" s="53">
        <v>16281</v>
      </c>
      <c r="H14" s="43">
        <v>270</v>
      </c>
      <c r="I14" s="43">
        <f>G14/H14</f>
        <v>60.3</v>
      </c>
      <c r="J14" s="43">
        <v>15</v>
      </c>
      <c r="K14" s="43">
        <v>2</v>
      </c>
      <c r="L14" s="53">
        <v>292551.06</v>
      </c>
      <c r="M14" s="53">
        <v>49024</v>
      </c>
      <c r="N14" s="38">
        <v>43693</v>
      </c>
      <c r="O14" s="41" t="s">
        <v>40</v>
      </c>
      <c r="P14" s="42"/>
      <c r="R14" s="56"/>
      <c r="T14" s="42"/>
      <c r="W14" s="42"/>
      <c r="X14" s="45"/>
      <c r="Y14" s="45"/>
    </row>
    <row r="15" spans="1:25" s="36" customFormat="1" ht="25.4" customHeight="1">
      <c r="A15" s="37">
        <v>3</v>
      </c>
      <c r="B15" s="55" t="s">
        <v>32</v>
      </c>
      <c r="C15" s="39" t="s">
        <v>64</v>
      </c>
      <c r="D15" s="53">
        <v>40654.050000000003</v>
      </c>
      <c r="E15" s="43" t="s">
        <v>30</v>
      </c>
      <c r="F15" s="43" t="s">
        <v>30</v>
      </c>
      <c r="G15" s="53">
        <v>8381</v>
      </c>
      <c r="H15" s="43">
        <v>229</v>
      </c>
      <c r="I15" s="43">
        <f>G15/H15</f>
        <v>36.598253275109172</v>
      </c>
      <c r="J15" s="43">
        <v>14</v>
      </c>
      <c r="K15" s="43">
        <v>1</v>
      </c>
      <c r="L15" s="53">
        <v>42832</v>
      </c>
      <c r="M15" s="53">
        <v>8764</v>
      </c>
      <c r="N15" s="38">
        <v>43700</v>
      </c>
      <c r="O15" s="41" t="s">
        <v>38</v>
      </c>
      <c r="P15" s="42"/>
      <c r="R15" s="56"/>
      <c r="T15" s="42"/>
      <c r="U15" s="45"/>
      <c r="V15" s="44"/>
      <c r="W15" s="42"/>
      <c r="X15" s="45"/>
      <c r="Y15" s="45"/>
    </row>
    <row r="16" spans="1:25" s="36" customFormat="1" ht="25.4" customHeight="1">
      <c r="A16" s="37">
        <v>4</v>
      </c>
      <c r="B16" s="55" t="s">
        <v>32</v>
      </c>
      <c r="C16" s="39" t="s">
        <v>78</v>
      </c>
      <c r="D16" s="53">
        <v>29372</v>
      </c>
      <c r="E16" s="43" t="s">
        <v>30</v>
      </c>
      <c r="F16" s="43" t="s">
        <v>30</v>
      </c>
      <c r="G16" s="53">
        <v>6136</v>
      </c>
      <c r="H16" s="43">
        <v>237</v>
      </c>
      <c r="I16" s="43">
        <f>G16/H16</f>
        <v>25.890295358649787</v>
      </c>
      <c r="J16" s="43">
        <v>14</v>
      </c>
      <c r="K16" s="43">
        <v>1</v>
      </c>
      <c r="L16" s="53">
        <v>29372</v>
      </c>
      <c r="M16" s="53">
        <v>6136</v>
      </c>
      <c r="N16" s="38">
        <v>43700</v>
      </c>
      <c r="O16" s="41" t="s">
        <v>47</v>
      </c>
      <c r="P16" s="42"/>
      <c r="R16" s="56"/>
      <c r="T16" s="42"/>
      <c r="U16" s="45"/>
      <c r="V16" s="42"/>
      <c r="W16" s="42"/>
      <c r="X16" s="45"/>
      <c r="Y16" s="45"/>
    </row>
    <row r="17" spans="1:27" s="36" customFormat="1" ht="25.4" customHeight="1">
      <c r="A17" s="37">
        <v>5</v>
      </c>
      <c r="B17" s="55">
        <v>4</v>
      </c>
      <c r="C17" s="39" t="s">
        <v>48</v>
      </c>
      <c r="D17" s="53">
        <v>21847</v>
      </c>
      <c r="E17" s="43">
        <v>37081</v>
      </c>
      <c r="F17" s="40">
        <f>(D17-E17)/E17</f>
        <v>-0.41083034438121951</v>
      </c>
      <c r="G17" s="53">
        <v>4417</v>
      </c>
      <c r="H17" s="43">
        <v>104</v>
      </c>
      <c r="I17" s="43">
        <f>G17/H17</f>
        <v>42.471153846153847</v>
      </c>
      <c r="J17" s="43">
        <v>9</v>
      </c>
      <c r="K17" s="43">
        <v>4</v>
      </c>
      <c r="L17" s="53">
        <v>378426</v>
      </c>
      <c r="M17" s="53">
        <v>61804</v>
      </c>
      <c r="N17" s="38">
        <v>43679</v>
      </c>
      <c r="O17" s="41" t="s">
        <v>47</v>
      </c>
      <c r="P17" s="42"/>
      <c r="R17" s="56"/>
      <c r="T17" s="42"/>
      <c r="U17" s="45"/>
      <c r="V17" s="44"/>
      <c r="W17" s="42"/>
      <c r="X17" s="45"/>
      <c r="Y17" s="45"/>
    </row>
    <row r="18" spans="1:27" s="36" customFormat="1" ht="25.4" customHeight="1">
      <c r="A18" s="37">
        <v>6</v>
      </c>
      <c r="B18" s="55">
        <v>3</v>
      </c>
      <c r="C18" s="39" t="s">
        <v>59</v>
      </c>
      <c r="D18" s="53">
        <v>21832.769999999997</v>
      </c>
      <c r="E18" s="43">
        <v>42703.19</v>
      </c>
      <c r="F18" s="40">
        <f>(D18-E18)/E18</f>
        <v>-0.48873210643045645</v>
      </c>
      <c r="G18" s="53">
        <v>4482</v>
      </c>
      <c r="H18" s="43" t="s">
        <v>30</v>
      </c>
      <c r="I18" s="43" t="s">
        <v>30</v>
      </c>
      <c r="J18" s="43" t="s">
        <v>30</v>
      </c>
      <c r="K18" s="43">
        <v>2</v>
      </c>
      <c r="L18" s="53">
        <v>71851.78</v>
      </c>
      <c r="M18" s="53">
        <v>13287</v>
      </c>
      <c r="N18" s="38">
        <v>43693</v>
      </c>
      <c r="O18" s="41" t="s">
        <v>60</v>
      </c>
      <c r="P18" s="42"/>
      <c r="R18" s="56"/>
      <c r="T18" s="42"/>
      <c r="U18" s="44"/>
      <c r="V18" s="42"/>
      <c r="W18" s="42"/>
      <c r="X18" s="45"/>
      <c r="Y18" s="45"/>
    </row>
    <row r="19" spans="1:27" s="36" customFormat="1" ht="25.5" customHeight="1">
      <c r="A19" s="37">
        <v>7</v>
      </c>
      <c r="B19" s="55">
        <v>2</v>
      </c>
      <c r="C19" s="39" t="s">
        <v>51</v>
      </c>
      <c r="D19" s="53">
        <v>19141.86</v>
      </c>
      <c r="E19" s="43">
        <v>57054.080000000002</v>
      </c>
      <c r="F19" s="40">
        <f>(D19-E19)/E19</f>
        <v>-0.66449621131389724</v>
      </c>
      <c r="G19" s="53">
        <v>4707</v>
      </c>
      <c r="H19" s="43">
        <v>175</v>
      </c>
      <c r="I19" s="43">
        <f>G19/H19</f>
        <v>26.897142857142857</v>
      </c>
      <c r="J19" s="43">
        <v>14</v>
      </c>
      <c r="K19" s="43">
        <v>3</v>
      </c>
      <c r="L19" s="53">
        <v>214892</v>
      </c>
      <c r="M19" s="53">
        <v>45294</v>
      </c>
      <c r="N19" s="38">
        <v>43686</v>
      </c>
      <c r="O19" s="41" t="s">
        <v>35</v>
      </c>
      <c r="P19" s="42"/>
      <c r="R19" s="45"/>
      <c r="S19" s="42"/>
      <c r="T19" s="42"/>
      <c r="U19" s="44"/>
      <c r="V19" s="42"/>
      <c r="W19" s="45"/>
      <c r="X19" s="45"/>
      <c r="Y19" s="42"/>
    </row>
    <row r="20" spans="1:27" s="36" customFormat="1" ht="25.5" customHeight="1">
      <c r="A20" s="37">
        <v>8</v>
      </c>
      <c r="B20" s="61">
        <v>5</v>
      </c>
      <c r="C20" s="39" t="s">
        <v>45</v>
      </c>
      <c r="D20" s="53">
        <v>17562.14</v>
      </c>
      <c r="E20" s="43">
        <v>36871.71</v>
      </c>
      <c r="F20" s="40">
        <f>(D20-E20)/E20</f>
        <v>-0.52369608027400949</v>
      </c>
      <c r="G20" s="53">
        <v>4117</v>
      </c>
      <c r="H20" s="43">
        <v>130</v>
      </c>
      <c r="I20" s="43">
        <f>G20/H20</f>
        <v>31.669230769230769</v>
      </c>
      <c r="J20" s="43">
        <v>11</v>
      </c>
      <c r="K20" s="43">
        <v>6</v>
      </c>
      <c r="L20" s="53">
        <v>773546</v>
      </c>
      <c r="M20" s="53">
        <v>145794</v>
      </c>
      <c r="N20" s="38">
        <v>43665</v>
      </c>
      <c r="O20" s="41" t="s">
        <v>35</v>
      </c>
      <c r="P20" s="42"/>
      <c r="R20" s="45"/>
      <c r="S20" s="42"/>
      <c r="T20" s="42"/>
      <c r="U20" s="44"/>
      <c r="V20" s="42"/>
      <c r="W20" s="45"/>
      <c r="X20" s="45"/>
      <c r="Y20" s="42"/>
    </row>
    <row r="21" spans="1:27" s="36" customFormat="1" ht="25.4" customHeight="1">
      <c r="A21" s="37">
        <v>9</v>
      </c>
      <c r="B21" s="55">
        <v>6</v>
      </c>
      <c r="C21" s="39" t="s">
        <v>52</v>
      </c>
      <c r="D21" s="53">
        <v>12809</v>
      </c>
      <c r="E21" s="43">
        <v>26348</v>
      </c>
      <c r="F21" s="40">
        <f>(D21-E21)/E21</f>
        <v>-0.51385304387429787</v>
      </c>
      <c r="G21" s="53">
        <v>3690</v>
      </c>
      <c r="H21" s="43" t="s">
        <v>30</v>
      </c>
      <c r="I21" s="43" t="s">
        <v>30</v>
      </c>
      <c r="J21" s="43" t="s">
        <v>30</v>
      </c>
      <c r="K21" s="43">
        <v>3</v>
      </c>
      <c r="L21" s="53">
        <v>135923</v>
      </c>
      <c r="M21" s="53">
        <v>25658</v>
      </c>
      <c r="N21" s="38">
        <v>43686</v>
      </c>
      <c r="O21" s="41" t="s">
        <v>53</v>
      </c>
      <c r="P21" s="42"/>
      <c r="R21" s="56"/>
      <c r="T21" s="42"/>
      <c r="W21" s="45"/>
      <c r="X21" s="42"/>
      <c r="Y21" s="45"/>
    </row>
    <row r="22" spans="1:27" s="36" customFormat="1" ht="25.4" customHeight="1">
      <c r="A22" s="37">
        <v>10</v>
      </c>
      <c r="B22" s="61" t="s">
        <v>32</v>
      </c>
      <c r="C22" s="39" t="s">
        <v>79</v>
      </c>
      <c r="D22" s="53">
        <v>5981.03</v>
      </c>
      <c r="E22" s="43" t="s">
        <v>30</v>
      </c>
      <c r="F22" s="43" t="s">
        <v>30</v>
      </c>
      <c r="G22" s="53">
        <v>1307</v>
      </c>
      <c r="H22" s="43">
        <v>43</v>
      </c>
      <c r="I22" s="43">
        <f>G22/H22</f>
        <v>30.395348837209301</v>
      </c>
      <c r="J22" s="43">
        <v>9</v>
      </c>
      <c r="K22" s="43">
        <v>1</v>
      </c>
      <c r="L22" s="53">
        <v>5981.03</v>
      </c>
      <c r="M22" s="53">
        <v>1307</v>
      </c>
      <c r="N22" s="38">
        <v>43700</v>
      </c>
      <c r="O22" s="41" t="s">
        <v>80</v>
      </c>
      <c r="P22" s="42"/>
      <c r="R22" s="56"/>
      <c r="T22" s="42"/>
      <c r="W22" s="45"/>
      <c r="X22" s="42"/>
      <c r="Y22" s="45"/>
    </row>
    <row r="23" spans="1:27" ht="24.65" customHeight="1">
      <c r="A23" s="13"/>
      <c r="B23" s="13"/>
      <c r="C23" s="14" t="s">
        <v>29</v>
      </c>
      <c r="D23" s="15">
        <f>SUM(D13:D22)</f>
        <v>350943.59</v>
      </c>
      <c r="E23" s="15">
        <f t="shared" ref="E23:G23" si="0">SUM(E13:E22)</f>
        <v>364450.29000000004</v>
      </c>
      <c r="F23" s="70">
        <f t="shared" ref="F22:F23" si="1">(D23-E23)/E23</f>
        <v>-3.7060472636748373E-2</v>
      </c>
      <c r="G23" s="15">
        <f t="shared" si="0"/>
        <v>74572</v>
      </c>
      <c r="H23" s="15"/>
      <c r="I23" s="17"/>
      <c r="J23" s="16"/>
      <c r="K23" s="18"/>
      <c r="L23" s="19"/>
      <c r="M23" s="11"/>
      <c r="N23" s="20"/>
      <c r="O23" s="21"/>
      <c r="V23" s="58"/>
      <c r="AA23" s="58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V24" s="58"/>
      <c r="AA24" s="58"/>
    </row>
    <row r="25" spans="1:27" s="36" customFormat="1" ht="25.4" customHeight="1">
      <c r="A25" s="37">
        <v>11</v>
      </c>
      <c r="B25" s="55">
        <v>8</v>
      </c>
      <c r="C25" s="39" t="s">
        <v>61</v>
      </c>
      <c r="D25" s="53">
        <v>3255</v>
      </c>
      <c r="E25" s="43">
        <v>12611</v>
      </c>
      <c r="F25" s="40">
        <f>(D25-E25)/E25</f>
        <v>-0.74189199904844971</v>
      </c>
      <c r="G25" s="53">
        <v>756</v>
      </c>
      <c r="H25" s="43">
        <v>23</v>
      </c>
      <c r="I25" s="43">
        <f>G25/H25</f>
        <v>32.869565217391305</v>
      </c>
      <c r="J25" s="43">
        <v>3</v>
      </c>
      <c r="K25" s="43">
        <v>2</v>
      </c>
      <c r="L25" s="53">
        <v>15866</v>
      </c>
      <c r="M25" s="53">
        <v>2909</v>
      </c>
      <c r="N25" s="38">
        <v>43693</v>
      </c>
      <c r="O25" s="41" t="s">
        <v>56</v>
      </c>
      <c r="P25" s="42"/>
      <c r="R25" s="56"/>
      <c r="T25" s="42"/>
      <c r="U25" s="45"/>
      <c r="V25" s="44"/>
      <c r="W25" s="45"/>
      <c r="X25" s="42"/>
      <c r="Y25" s="45"/>
    </row>
    <row r="26" spans="1:27" s="36" customFormat="1" ht="25.4" customHeight="1">
      <c r="A26" s="37">
        <v>12</v>
      </c>
      <c r="B26" s="55">
        <v>7</v>
      </c>
      <c r="C26" s="39" t="s">
        <v>50</v>
      </c>
      <c r="D26" s="53">
        <v>2599.4699999999998</v>
      </c>
      <c r="E26" s="43">
        <v>17124.91</v>
      </c>
      <c r="F26" s="40">
        <f>(D26-E26)/E26</f>
        <v>-0.84820533363387018</v>
      </c>
      <c r="G26" s="53">
        <v>660</v>
      </c>
      <c r="H26" s="43">
        <v>18</v>
      </c>
      <c r="I26" s="43">
        <f>G26/H26</f>
        <v>36.666666666666664</v>
      </c>
      <c r="J26" s="43">
        <v>5</v>
      </c>
      <c r="K26" s="43">
        <v>3</v>
      </c>
      <c r="L26" s="53">
        <v>65476.49</v>
      </c>
      <c r="M26" s="53">
        <v>11323</v>
      </c>
      <c r="N26" s="38">
        <v>43686</v>
      </c>
      <c r="O26" s="41" t="s">
        <v>27</v>
      </c>
      <c r="P26" s="42"/>
      <c r="R26" s="56"/>
      <c r="T26" s="42"/>
      <c r="U26" s="45"/>
      <c r="V26" s="42"/>
      <c r="W26" s="45"/>
      <c r="X26" s="42"/>
      <c r="Y26" s="45"/>
    </row>
    <row r="27" spans="1:27" s="36" customFormat="1" ht="25.4" customHeight="1">
      <c r="A27" s="37">
        <v>13</v>
      </c>
      <c r="B27" s="55">
        <v>11</v>
      </c>
      <c r="C27" s="39" t="s">
        <v>49</v>
      </c>
      <c r="D27" s="53">
        <v>1816.58</v>
      </c>
      <c r="E27" s="43">
        <v>5771.94</v>
      </c>
      <c r="F27" s="40">
        <f>(D27-E27)/E27</f>
        <v>-0.68527392869641746</v>
      </c>
      <c r="G27" s="53">
        <v>392</v>
      </c>
      <c r="H27" s="43">
        <v>14</v>
      </c>
      <c r="I27" s="43">
        <f>G27/H27</f>
        <v>28</v>
      </c>
      <c r="J27" s="43">
        <v>4</v>
      </c>
      <c r="K27" s="43">
        <v>4</v>
      </c>
      <c r="L27" s="53">
        <v>76237.8</v>
      </c>
      <c r="M27" s="53">
        <v>13184</v>
      </c>
      <c r="N27" s="38">
        <v>43679</v>
      </c>
      <c r="O27" s="41" t="s">
        <v>27</v>
      </c>
      <c r="P27" s="42"/>
      <c r="R27" s="56"/>
      <c r="T27" s="42"/>
      <c r="V27" s="45"/>
      <c r="W27" s="42"/>
      <c r="X27" s="45"/>
      <c r="Y27" s="42"/>
    </row>
    <row r="28" spans="1:27" s="36" customFormat="1" ht="25.4" customHeight="1">
      <c r="A28" s="37">
        <v>14</v>
      </c>
      <c r="B28" s="61">
        <v>9</v>
      </c>
      <c r="C28" s="39" t="s">
        <v>44</v>
      </c>
      <c r="D28" s="53">
        <v>1408.73</v>
      </c>
      <c r="E28" s="43">
        <v>6657.59</v>
      </c>
      <c r="F28" s="40">
        <f>(D28-E28)/E28</f>
        <v>-0.78840240988105315</v>
      </c>
      <c r="G28" s="53">
        <v>208</v>
      </c>
      <c r="H28" s="43">
        <v>7</v>
      </c>
      <c r="I28" s="43">
        <f>G28/H28</f>
        <v>29.714285714285715</v>
      </c>
      <c r="J28" s="43">
        <v>1</v>
      </c>
      <c r="K28" s="43">
        <v>7</v>
      </c>
      <c r="L28" s="53">
        <v>250692.68</v>
      </c>
      <c r="M28" s="53">
        <v>40979</v>
      </c>
      <c r="N28" s="38">
        <v>43658</v>
      </c>
      <c r="O28" s="41" t="s">
        <v>33</v>
      </c>
      <c r="P28" s="42"/>
      <c r="Q28" s="48"/>
      <c r="R28" s="48"/>
      <c r="S28" s="48"/>
      <c r="T28" s="48"/>
      <c r="U28" s="50"/>
      <c r="V28" s="50"/>
      <c r="W28" s="45"/>
      <c r="X28" s="50"/>
      <c r="Y28" s="49"/>
    </row>
    <row r="29" spans="1:27" s="36" customFormat="1" ht="25.4" customHeight="1">
      <c r="A29" s="37">
        <v>15</v>
      </c>
      <c r="B29" s="55" t="s">
        <v>32</v>
      </c>
      <c r="C29" s="39" t="s">
        <v>81</v>
      </c>
      <c r="D29" s="53">
        <v>1322.79</v>
      </c>
      <c r="E29" s="43" t="s">
        <v>30</v>
      </c>
      <c r="F29" s="43" t="s">
        <v>30</v>
      </c>
      <c r="G29" s="53">
        <v>476</v>
      </c>
      <c r="H29" s="43">
        <v>37</v>
      </c>
      <c r="I29" s="43">
        <f>G29/H29</f>
        <v>12.864864864864865</v>
      </c>
      <c r="J29" s="43">
        <v>14</v>
      </c>
      <c r="K29" s="43">
        <v>1</v>
      </c>
      <c r="L29" s="53">
        <v>1322.79</v>
      </c>
      <c r="M29" s="53">
        <v>476</v>
      </c>
      <c r="N29" s="38">
        <v>43700</v>
      </c>
      <c r="O29" s="41" t="s">
        <v>82</v>
      </c>
      <c r="P29" s="42"/>
      <c r="R29" s="56"/>
      <c r="T29" s="42"/>
      <c r="V29" s="45"/>
      <c r="W29" s="42"/>
      <c r="X29" s="45"/>
      <c r="Y29" s="42"/>
    </row>
    <row r="30" spans="1:27" s="36" customFormat="1" ht="25.4" customHeight="1">
      <c r="A30" s="37">
        <v>16</v>
      </c>
      <c r="B30" s="61" t="s">
        <v>54</v>
      </c>
      <c r="C30" s="39" t="s">
        <v>77</v>
      </c>
      <c r="D30" s="53">
        <v>977</v>
      </c>
      <c r="E30" s="43" t="s">
        <v>30</v>
      </c>
      <c r="F30" s="43" t="s">
        <v>30</v>
      </c>
      <c r="G30" s="53">
        <v>179</v>
      </c>
      <c r="H30" s="43">
        <v>2</v>
      </c>
      <c r="I30" s="43">
        <f>G30/H30</f>
        <v>89.5</v>
      </c>
      <c r="J30" s="43">
        <v>1</v>
      </c>
      <c r="K30" s="43">
        <v>0</v>
      </c>
      <c r="L30" s="53">
        <v>977</v>
      </c>
      <c r="M30" s="53">
        <v>179</v>
      </c>
      <c r="N30" s="38" t="s">
        <v>46</v>
      </c>
      <c r="O30" s="41" t="s">
        <v>74</v>
      </c>
      <c r="P30" s="42"/>
      <c r="Q30" s="48"/>
      <c r="R30" s="48"/>
      <c r="S30" s="48"/>
      <c r="T30" s="52"/>
      <c r="U30" s="50"/>
      <c r="V30" s="49"/>
      <c r="W30" s="50"/>
      <c r="X30" s="50"/>
      <c r="Y30" s="45"/>
    </row>
    <row r="31" spans="1:27" s="36" customFormat="1" ht="25.4" customHeight="1">
      <c r="A31" s="37">
        <v>17</v>
      </c>
      <c r="B31" s="55">
        <v>14</v>
      </c>
      <c r="C31" s="39" t="s">
        <v>66</v>
      </c>
      <c r="D31" s="53">
        <v>563</v>
      </c>
      <c r="E31" s="43">
        <v>2097.8000000000002</v>
      </c>
      <c r="F31" s="40">
        <f>(D31-E31)/E31</f>
        <v>-0.73162360568214324</v>
      </c>
      <c r="G31" s="53">
        <v>128</v>
      </c>
      <c r="H31" s="43">
        <v>7</v>
      </c>
      <c r="I31" s="43">
        <f>G31/H31</f>
        <v>18.285714285714285</v>
      </c>
      <c r="J31" s="43">
        <v>3</v>
      </c>
      <c r="K31" s="43">
        <v>5</v>
      </c>
      <c r="L31" s="53">
        <v>29077</v>
      </c>
      <c r="M31" s="53">
        <v>5335</v>
      </c>
      <c r="N31" s="38">
        <v>43672</v>
      </c>
      <c r="O31" s="41" t="s">
        <v>65</v>
      </c>
      <c r="P31" s="42"/>
      <c r="R31" s="56"/>
      <c r="T31" s="42"/>
      <c r="V31" s="45"/>
      <c r="W31" s="45"/>
      <c r="X31" s="42"/>
      <c r="Y31" s="42"/>
    </row>
    <row r="32" spans="1:27" s="36" customFormat="1" ht="25.4" customHeight="1">
      <c r="A32" s="37">
        <v>18</v>
      </c>
      <c r="B32" s="43" t="s">
        <v>30</v>
      </c>
      <c r="C32" s="39" t="s">
        <v>86</v>
      </c>
      <c r="D32" s="53">
        <v>562</v>
      </c>
      <c r="E32" s="43" t="s">
        <v>30</v>
      </c>
      <c r="F32" s="43" t="s">
        <v>30</v>
      </c>
      <c r="G32" s="53">
        <v>125</v>
      </c>
      <c r="H32" s="43">
        <v>38</v>
      </c>
      <c r="I32" s="43">
        <f>G32/H32</f>
        <v>3.2894736842105261</v>
      </c>
      <c r="J32" s="43">
        <v>5</v>
      </c>
      <c r="K32" s="43" t="s">
        <v>30</v>
      </c>
      <c r="L32" s="53">
        <v>12993</v>
      </c>
      <c r="M32" s="53">
        <v>2720</v>
      </c>
      <c r="N32" s="38">
        <v>43672</v>
      </c>
      <c r="O32" s="41" t="s">
        <v>56</v>
      </c>
      <c r="P32" s="42"/>
      <c r="R32" s="56"/>
      <c r="T32" s="42"/>
      <c r="U32" s="42"/>
      <c r="V32" s="51"/>
      <c r="W32" s="44"/>
      <c r="X32" s="45"/>
      <c r="Y32" s="51"/>
    </row>
    <row r="33" spans="1:27" s="36" customFormat="1" ht="25.4" customHeight="1">
      <c r="A33" s="37">
        <v>19</v>
      </c>
      <c r="B33" s="62">
        <v>12</v>
      </c>
      <c r="C33" s="39" t="s">
        <v>39</v>
      </c>
      <c r="D33" s="53">
        <v>244</v>
      </c>
      <c r="E33" s="53">
        <v>5463</v>
      </c>
      <c r="F33" s="40">
        <f>(D33-E33)/E33</f>
        <v>-0.95533589602782354</v>
      </c>
      <c r="G33" s="53">
        <v>62</v>
      </c>
      <c r="H33" s="43">
        <v>7</v>
      </c>
      <c r="I33" s="43">
        <f>G33/H33</f>
        <v>8.8571428571428577</v>
      </c>
      <c r="J33" s="43">
        <v>1</v>
      </c>
      <c r="K33" s="43">
        <v>13</v>
      </c>
      <c r="L33" s="53">
        <v>522103</v>
      </c>
      <c r="M33" s="53">
        <v>111287</v>
      </c>
      <c r="N33" s="38">
        <v>43616</v>
      </c>
      <c r="O33" s="41" t="s">
        <v>34</v>
      </c>
      <c r="P33" s="42"/>
      <c r="R33" s="56"/>
      <c r="T33" s="42"/>
      <c r="U33" s="42"/>
      <c r="V33" s="51"/>
      <c r="W33" s="45"/>
      <c r="X33" s="44"/>
      <c r="Y33" s="51"/>
    </row>
    <row r="34" spans="1:27" s="36" customFormat="1" ht="25.4" customHeight="1">
      <c r="A34" s="37">
        <v>20</v>
      </c>
      <c r="B34" s="43" t="s">
        <v>30</v>
      </c>
      <c r="C34" s="39" t="s">
        <v>87</v>
      </c>
      <c r="D34" s="53">
        <v>243.5</v>
      </c>
      <c r="E34" s="43" t="s">
        <v>30</v>
      </c>
      <c r="F34" s="43" t="s">
        <v>30</v>
      </c>
      <c r="G34" s="53">
        <v>129</v>
      </c>
      <c r="H34" s="43">
        <v>7</v>
      </c>
      <c r="I34" s="43">
        <f>G34/H34</f>
        <v>18.428571428571427</v>
      </c>
      <c r="J34" s="43">
        <v>1</v>
      </c>
      <c r="K34" s="43" t="s">
        <v>30</v>
      </c>
      <c r="L34" s="53">
        <v>279304</v>
      </c>
      <c r="M34" s="53">
        <v>60085</v>
      </c>
      <c r="N34" s="38">
        <v>43105</v>
      </c>
      <c r="O34" s="41" t="s">
        <v>35</v>
      </c>
      <c r="P34" s="42"/>
      <c r="R34" s="56"/>
      <c r="T34" s="42"/>
      <c r="U34" s="42"/>
      <c r="V34" s="51"/>
      <c r="W34" s="44"/>
      <c r="X34" s="45"/>
      <c r="Y34" s="51"/>
    </row>
    <row r="35" spans="1:27" ht="24.65" customHeight="1">
      <c r="A35" s="13"/>
      <c r="B35" s="13"/>
      <c r="C35" s="14" t="s">
        <v>31</v>
      </c>
      <c r="D35" s="15">
        <f>SUM(D23:D34)</f>
        <v>363935.66</v>
      </c>
      <c r="E35" s="15">
        <f t="shared" ref="E35:G35" si="2">SUM(E23:E34)</f>
        <v>414176.53</v>
      </c>
      <c r="F35" s="70">
        <f t="shared" ref="F34:F35" si="3">(D35-E35)/E35</f>
        <v>-0.12130303472289956</v>
      </c>
      <c r="G35" s="15">
        <f t="shared" si="2"/>
        <v>77687</v>
      </c>
      <c r="H35" s="15"/>
      <c r="I35" s="17"/>
      <c r="J35" s="16"/>
      <c r="K35" s="18"/>
      <c r="L35" s="19"/>
      <c r="M35" s="11"/>
      <c r="N35" s="20"/>
      <c r="O35" s="21"/>
    </row>
    <row r="36" spans="1:27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7" s="36" customFormat="1" ht="25.4" customHeight="1">
      <c r="A37" s="37">
        <v>21</v>
      </c>
      <c r="B37" s="46" t="s">
        <v>30</v>
      </c>
      <c r="C37" s="39" t="s">
        <v>83</v>
      </c>
      <c r="D37" s="53">
        <v>185</v>
      </c>
      <c r="E37" s="43" t="s">
        <v>30</v>
      </c>
      <c r="F37" s="43" t="s">
        <v>30</v>
      </c>
      <c r="G37" s="53">
        <v>102</v>
      </c>
      <c r="H37" s="43">
        <v>7</v>
      </c>
      <c r="I37" s="43">
        <f>G37/H37</f>
        <v>14.571428571428571</v>
      </c>
      <c r="J37" s="43">
        <v>1</v>
      </c>
      <c r="K37" s="43" t="s">
        <v>30</v>
      </c>
      <c r="L37" s="53">
        <v>614984.92000000004</v>
      </c>
      <c r="M37" s="53">
        <v>129506</v>
      </c>
      <c r="N37" s="38">
        <v>43294</v>
      </c>
      <c r="O37" s="41" t="s">
        <v>40</v>
      </c>
      <c r="P37" s="45"/>
      <c r="R37" s="56"/>
      <c r="T37" s="42"/>
      <c r="U37" s="42"/>
      <c r="V37" s="45"/>
      <c r="W37" s="45"/>
      <c r="X37" s="42"/>
      <c r="Y37" s="42"/>
    </row>
    <row r="38" spans="1:27" s="36" customFormat="1" ht="25.4" customHeight="1">
      <c r="A38" s="37">
        <v>22</v>
      </c>
      <c r="B38" s="61">
        <v>18</v>
      </c>
      <c r="C38" s="57" t="s">
        <v>63</v>
      </c>
      <c r="D38" s="53">
        <v>145</v>
      </c>
      <c r="E38" s="43">
        <v>319.5</v>
      </c>
      <c r="F38" s="40">
        <f>(D38-E38)/E38</f>
        <v>-0.54616588419405321</v>
      </c>
      <c r="G38" s="53">
        <v>71</v>
      </c>
      <c r="H38" s="43">
        <v>7</v>
      </c>
      <c r="I38" s="43">
        <f>G38/H38</f>
        <v>10.142857142857142</v>
      </c>
      <c r="J38" s="43">
        <v>1</v>
      </c>
      <c r="K38" s="43" t="s">
        <v>30</v>
      </c>
      <c r="L38" s="53">
        <v>171214.51</v>
      </c>
      <c r="M38" s="53">
        <v>37164</v>
      </c>
      <c r="N38" s="38">
        <v>43490</v>
      </c>
      <c r="O38" s="41" t="s">
        <v>40</v>
      </c>
      <c r="P38" s="42"/>
      <c r="R38" s="56"/>
      <c r="T38" s="42"/>
      <c r="U38" s="45"/>
      <c r="V38" s="51"/>
      <c r="W38" s="45"/>
      <c r="X38" s="45"/>
      <c r="Y38" s="42"/>
    </row>
    <row r="39" spans="1:27" s="36" customFormat="1" ht="25.4" customHeight="1">
      <c r="A39" s="37">
        <v>23</v>
      </c>
      <c r="B39" s="43" t="s">
        <v>30</v>
      </c>
      <c r="C39" s="39" t="s">
        <v>89</v>
      </c>
      <c r="D39" s="53">
        <v>121</v>
      </c>
      <c r="E39" s="43" t="s">
        <v>30</v>
      </c>
      <c r="F39" s="43" t="s">
        <v>30</v>
      </c>
      <c r="G39" s="53">
        <v>70</v>
      </c>
      <c r="H39" s="43">
        <v>2</v>
      </c>
      <c r="I39" s="43">
        <f>G39/H39</f>
        <v>35</v>
      </c>
      <c r="J39" s="43">
        <v>1</v>
      </c>
      <c r="K39" s="43" t="s">
        <v>30</v>
      </c>
      <c r="L39" s="53">
        <v>7020.77</v>
      </c>
      <c r="M39" s="53">
        <v>1633</v>
      </c>
      <c r="N39" s="38">
        <v>43616</v>
      </c>
      <c r="O39" s="41" t="s">
        <v>82</v>
      </c>
      <c r="Q39" s="42"/>
      <c r="R39" s="42"/>
      <c r="S39" s="42"/>
      <c r="T39" s="42"/>
      <c r="U39" s="44"/>
      <c r="V39" s="45"/>
      <c r="W39" s="45"/>
      <c r="X39" s="42"/>
      <c r="Y39" s="51"/>
    </row>
    <row r="40" spans="1:27" s="36" customFormat="1" ht="25.4" customHeight="1">
      <c r="A40" s="37">
        <v>24</v>
      </c>
      <c r="B40" s="61" t="s">
        <v>54</v>
      </c>
      <c r="C40" s="39" t="s">
        <v>76</v>
      </c>
      <c r="D40" s="53">
        <v>80</v>
      </c>
      <c r="E40" s="43" t="s">
        <v>30</v>
      </c>
      <c r="F40" s="43" t="s">
        <v>30</v>
      </c>
      <c r="G40" s="53">
        <v>26</v>
      </c>
      <c r="H40" s="43">
        <v>1</v>
      </c>
      <c r="I40" s="43">
        <f>G40/H40</f>
        <v>26</v>
      </c>
      <c r="J40" s="43">
        <v>1</v>
      </c>
      <c r="K40" s="43">
        <v>0</v>
      </c>
      <c r="L40" s="53">
        <v>80</v>
      </c>
      <c r="M40" s="53">
        <v>26</v>
      </c>
      <c r="N40" s="38" t="s">
        <v>46</v>
      </c>
      <c r="O40" s="41" t="s">
        <v>75</v>
      </c>
      <c r="Q40" s="42"/>
      <c r="R40" s="42"/>
      <c r="S40" s="42"/>
      <c r="T40" s="42"/>
      <c r="U40" s="44"/>
      <c r="V40" s="45"/>
      <c r="W40" s="45"/>
      <c r="X40" s="42"/>
      <c r="Y40" s="51"/>
    </row>
    <row r="41" spans="1:27" s="36" customFormat="1" ht="25.4" customHeight="1">
      <c r="A41" s="37">
        <v>25</v>
      </c>
      <c r="B41" s="61">
        <v>22</v>
      </c>
      <c r="C41" s="39" t="s">
        <v>41</v>
      </c>
      <c r="D41" s="53">
        <v>76</v>
      </c>
      <c r="E41" s="43">
        <v>96</v>
      </c>
      <c r="F41" s="40">
        <f>(D41-E41)/E41</f>
        <v>-0.20833333333333334</v>
      </c>
      <c r="G41" s="53">
        <v>24</v>
      </c>
      <c r="H41" s="43" t="s">
        <v>30</v>
      </c>
      <c r="I41" s="43" t="s">
        <v>30</v>
      </c>
      <c r="J41" s="43">
        <v>1</v>
      </c>
      <c r="K41" s="43">
        <v>10</v>
      </c>
      <c r="L41" s="53">
        <v>62022</v>
      </c>
      <c r="M41" s="53">
        <v>15658</v>
      </c>
      <c r="N41" s="38">
        <v>43637</v>
      </c>
      <c r="O41" s="41" t="s">
        <v>36</v>
      </c>
      <c r="Q41" s="42"/>
      <c r="R41" s="42"/>
      <c r="S41" s="42"/>
      <c r="T41" s="42"/>
      <c r="U41" s="44"/>
      <c r="V41" s="45"/>
      <c r="W41" s="45"/>
      <c r="X41" s="42"/>
      <c r="Y41" s="51"/>
    </row>
    <row r="42" spans="1:27" s="36" customFormat="1" ht="25.4" customHeight="1">
      <c r="A42" s="37">
        <v>26</v>
      </c>
      <c r="B42" s="43" t="s">
        <v>30</v>
      </c>
      <c r="C42" s="39" t="s">
        <v>90</v>
      </c>
      <c r="D42" s="53">
        <v>72</v>
      </c>
      <c r="E42" s="43" t="s">
        <v>30</v>
      </c>
      <c r="F42" s="43" t="s">
        <v>30</v>
      </c>
      <c r="G42" s="53">
        <v>36</v>
      </c>
      <c r="H42" s="43">
        <v>1</v>
      </c>
      <c r="I42" s="43">
        <f>G42/H42</f>
        <v>36</v>
      </c>
      <c r="J42" s="43">
        <v>1</v>
      </c>
      <c r="K42" s="43" t="s">
        <v>30</v>
      </c>
      <c r="L42" s="53">
        <v>3733.9</v>
      </c>
      <c r="M42" s="53">
        <v>718</v>
      </c>
      <c r="N42" s="38">
        <v>43560</v>
      </c>
      <c r="O42" s="41" t="s">
        <v>37</v>
      </c>
      <c r="P42" s="42"/>
      <c r="R42" s="56"/>
      <c r="T42" s="42"/>
      <c r="U42" s="45"/>
      <c r="V42" s="51"/>
      <c r="W42" s="42"/>
      <c r="X42" s="45"/>
      <c r="Y42" s="45"/>
    </row>
    <row r="43" spans="1:27" s="36" customFormat="1" ht="25.5" customHeight="1">
      <c r="A43" s="37">
        <v>27</v>
      </c>
      <c r="B43" s="46" t="s">
        <v>30</v>
      </c>
      <c r="C43" s="39" t="s">
        <v>91</v>
      </c>
      <c r="D43" s="53">
        <v>68.5</v>
      </c>
      <c r="E43" s="43" t="s">
        <v>30</v>
      </c>
      <c r="F43" s="43" t="s">
        <v>30</v>
      </c>
      <c r="G43" s="53">
        <v>22</v>
      </c>
      <c r="H43" s="43">
        <v>1</v>
      </c>
      <c r="I43" s="43">
        <f>G43/H43</f>
        <v>22</v>
      </c>
      <c r="J43" s="43">
        <v>1</v>
      </c>
      <c r="K43" s="43" t="s">
        <v>30</v>
      </c>
      <c r="L43" s="53">
        <v>7907.5</v>
      </c>
      <c r="M43" s="53">
        <v>1668</v>
      </c>
      <c r="N43" s="38">
        <v>43560</v>
      </c>
      <c r="O43" s="41" t="s">
        <v>37</v>
      </c>
      <c r="P43" s="42"/>
      <c r="Q43" s="42"/>
      <c r="R43" s="45"/>
      <c r="S43" s="45"/>
      <c r="T43" s="45"/>
      <c r="U43" s="45"/>
      <c r="V43" s="44"/>
      <c r="X43" s="45"/>
      <c r="Y43" s="42"/>
      <c r="AA43" s="44"/>
    </row>
    <row r="44" spans="1:27" s="36" customFormat="1" ht="25.4" customHeight="1">
      <c r="A44" s="37">
        <v>28</v>
      </c>
      <c r="B44" s="43" t="s">
        <v>30</v>
      </c>
      <c r="C44" s="39" t="s">
        <v>85</v>
      </c>
      <c r="D44" s="53">
        <v>61</v>
      </c>
      <c r="E44" s="43" t="s">
        <v>30</v>
      </c>
      <c r="F44" s="43" t="s">
        <v>30</v>
      </c>
      <c r="G44" s="53">
        <v>17</v>
      </c>
      <c r="H44" s="43">
        <v>2</v>
      </c>
      <c r="I44" s="43">
        <f>G44/H44</f>
        <v>8.5</v>
      </c>
      <c r="J44" s="43">
        <v>1</v>
      </c>
      <c r="K44" s="43" t="s">
        <v>30</v>
      </c>
      <c r="L44" s="53">
        <v>44905</v>
      </c>
      <c r="M44" s="53">
        <v>8166</v>
      </c>
      <c r="N44" s="38">
        <v>43644</v>
      </c>
      <c r="O44" s="41" t="s">
        <v>47</v>
      </c>
      <c r="P44" s="42"/>
      <c r="R44" s="56"/>
      <c r="T44" s="42"/>
      <c r="U44" s="42"/>
      <c r="V44" s="51"/>
      <c r="W44" s="44"/>
      <c r="X44" s="51"/>
      <c r="Y44" s="45"/>
    </row>
    <row r="45" spans="1:27" s="36" customFormat="1" ht="25.4" customHeight="1">
      <c r="A45" s="37">
        <v>29</v>
      </c>
      <c r="B45" s="43" t="s">
        <v>30</v>
      </c>
      <c r="C45" s="39" t="s">
        <v>88</v>
      </c>
      <c r="D45" s="53">
        <v>56</v>
      </c>
      <c r="E45" s="43" t="s">
        <v>30</v>
      </c>
      <c r="F45" s="43" t="s">
        <v>30</v>
      </c>
      <c r="G45" s="53">
        <v>28</v>
      </c>
      <c r="H45" s="43">
        <v>7</v>
      </c>
      <c r="I45" s="43">
        <f>G45/H45</f>
        <v>4</v>
      </c>
      <c r="J45" s="43">
        <v>1</v>
      </c>
      <c r="K45" s="43" t="s">
        <v>30</v>
      </c>
      <c r="L45" s="53">
        <v>500373</v>
      </c>
      <c r="M45" s="53">
        <v>103853</v>
      </c>
      <c r="N45" s="38">
        <v>43315</v>
      </c>
      <c r="O45" s="41" t="s">
        <v>35</v>
      </c>
      <c r="P45" s="42"/>
      <c r="R45" s="56"/>
      <c r="T45" s="42"/>
      <c r="U45" s="42"/>
      <c r="V45" s="51"/>
      <c r="W45" s="44"/>
      <c r="X45" s="51"/>
      <c r="Y45" s="45"/>
    </row>
    <row r="46" spans="1:27" s="36" customFormat="1" ht="25.4" customHeight="1">
      <c r="A46" s="37">
        <v>30</v>
      </c>
      <c r="B46" s="61">
        <v>30</v>
      </c>
      <c r="C46" s="39" t="s">
        <v>68</v>
      </c>
      <c r="D46" s="53">
        <v>48</v>
      </c>
      <c r="E46" s="43">
        <v>14</v>
      </c>
      <c r="F46" s="40">
        <f>(D46-E46)/E46</f>
        <v>2.4285714285714284</v>
      </c>
      <c r="G46" s="53">
        <v>22</v>
      </c>
      <c r="H46" s="43">
        <v>1</v>
      </c>
      <c r="I46" s="43">
        <f>G46/H46</f>
        <v>22</v>
      </c>
      <c r="J46" s="43">
        <v>1</v>
      </c>
      <c r="K46" s="43" t="s">
        <v>30</v>
      </c>
      <c r="L46" s="53">
        <v>13999.47</v>
      </c>
      <c r="M46" s="53">
        <v>2821</v>
      </c>
      <c r="N46" s="38">
        <v>43560</v>
      </c>
      <c r="O46" s="41" t="s">
        <v>37</v>
      </c>
      <c r="P46" s="42"/>
      <c r="Q46" s="48"/>
      <c r="R46" s="48"/>
      <c r="S46" s="48"/>
      <c r="T46" s="52"/>
      <c r="U46" s="52"/>
      <c r="V46" s="49"/>
      <c r="W46" s="45"/>
      <c r="X46" s="44"/>
      <c r="Y46" s="42"/>
    </row>
    <row r="47" spans="1:27" ht="24.65" customHeight="1">
      <c r="A47" s="13"/>
      <c r="B47" s="13"/>
      <c r="C47" s="14" t="s">
        <v>69</v>
      </c>
      <c r="D47" s="15">
        <f>SUM(D35:D46)</f>
        <v>364848.16</v>
      </c>
      <c r="E47" s="15">
        <f t="shared" ref="E47:G47" si="4">SUM(E35:E46)</f>
        <v>414606.03</v>
      </c>
      <c r="F47" s="70">
        <f>(D47-E47)/E47</f>
        <v>-0.12001241274759089</v>
      </c>
      <c r="G47" s="15">
        <f t="shared" si="4"/>
        <v>78105</v>
      </c>
      <c r="H47" s="15"/>
      <c r="I47" s="17"/>
      <c r="J47" s="16"/>
      <c r="K47" s="18"/>
      <c r="L47" s="19"/>
      <c r="M47" s="11"/>
      <c r="N47" s="20"/>
      <c r="O47" s="21"/>
    </row>
    <row r="48" spans="1:27" ht="12" customHeight="1">
      <c r="A48" s="22"/>
      <c r="B48" s="22"/>
      <c r="C48" s="23"/>
      <c r="D48" s="24"/>
      <c r="E48" s="24"/>
      <c r="F48" s="63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36" customFormat="1" ht="25.4" customHeight="1">
      <c r="A49" s="37">
        <v>31</v>
      </c>
      <c r="B49" s="43" t="s">
        <v>30</v>
      </c>
      <c r="C49" s="39" t="s">
        <v>84</v>
      </c>
      <c r="D49" s="53">
        <v>40</v>
      </c>
      <c r="E49" s="43" t="s">
        <v>30</v>
      </c>
      <c r="F49" s="43" t="s">
        <v>30</v>
      </c>
      <c r="G49" s="53">
        <v>20</v>
      </c>
      <c r="H49" s="43">
        <v>6</v>
      </c>
      <c r="I49" s="43">
        <f>G49/H49</f>
        <v>3.3333333333333335</v>
      </c>
      <c r="J49" s="43">
        <v>1</v>
      </c>
      <c r="K49" s="43" t="s">
        <v>30</v>
      </c>
      <c r="L49" s="53">
        <v>736797</v>
      </c>
      <c r="M49" s="53">
        <v>149797</v>
      </c>
      <c r="N49" s="38">
        <v>43434</v>
      </c>
      <c r="O49" s="41" t="s">
        <v>47</v>
      </c>
      <c r="P49" s="42"/>
      <c r="Q49" s="48"/>
      <c r="R49" s="48"/>
      <c r="S49" s="48"/>
      <c r="T49" s="52"/>
      <c r="U49" s="52"/>
      <c r="V49" s="49"/>
      <c r="W49" s="45"/>
      <c r="X49" s="44"/>
      <c r="Y49" s="42"/>
    </row>
    <row r="50" spans="1:25" s="36" customFormat="1" ht="25.4" customHeight="1">
      <c r="A50" s="37">
        <v>32</v>
      </c>
      <c r="B50" s="62">
        <v>16</v>
      </c>
      <c r="C50" s="39" t="s">
        <v>42</v>
      </c>
      <c r="D50" s="53">
        <v>31.9</v>
      </c>
      <c r="E50" s="43">
        <v>894.67</v>
      </c>
      <c r="F50" s="40">
        <f>(D50-E50)/E50</f>
        <v>-0.9643443951401075</v>
      </c>
      <c r="G50" s="53">
        <v>11</v>
      </c>
      <c r="H50" s="43">
        <v>1</v>
      </c>
      <c r="I50" s="43">
        <f>G50/H50</f>
        <v>11</v>
      </c>
      <c r="J50" s="43">
        <v>1</v>
      </c>
      <c r="K50" s="43">
        <v>8</v>
      </c>
      <c r="L50" s="53">
        <v>124840.29</v>
      </c>
      <c r="M50" s="53">
        <v>29367</v>
      </c>
      <c r="N50" s="38">
        <v>43651</v>
      </c>
      <c r="O50" s="41" t="s">
        <v>27</v>
      </c>
      <c r="P50" s="42"/>
      <c r="Q50" s="48"/>
      <c r="R50" s="48"/>
      <c r="S50" s="48"/>
      <c r="T50" s="52"/>
      <c r="U50" s="50"/>
      <c r="V50" s="50"/>
      <c r="W50" s="50"/>
      <c r="X50" s="49"/>
      <c r="Y50" s="45"/>
    </row>
    <row r="51" spans="1:25" s="36" customFormat="1" ht="25.5" customHeight="1">
      <c r="A51" s="37">
        <v>33</v>
      </c>
      <c r="B51" s="55">
        <v>31</v>
      </c>
      <c r="C51" s="39" t="s">
        <v>67</v>
      </c>
      <c r="D51" s="53">
        <v>14</v>
      </c>
      <c r="E51" s="46">
        <v>13</v>
      </c>
      <c r="F51" s="40">
        <f>(D51-E51)/E51</f>
        <v>7.6923076923076927E-2</v>
      </c>
      <c r="G51" s="53">
        <v>3</v>
      </c>
      <c r="H51" s="43">
        <v>1</v>
      </c>
      <c r="I51" s="43">
        <f>G51/H51</f>
        <v>3</v>
      </c>
      <c r="J51" s="43">
        <v>1</v>
      </c>
      <c r="K51" s="46" t="s">
        <v>30</v>
      </c>
      <c r="L51" s="53">
        <v>3532.05</v>
      </c>
      <c r="M51" s="53">
        <v>650</v>
      </c>
      <c r="N51" s="38">
        <v>43560</v>
      </c>
      <c r="O51" s="41" t="s">
        <v>37</v>
      </c>
      <c r="P51" s="12"/>
      <c r="Q51" s="45"/>
      <c r="R51" s="44"/>
      <c r="S51" s="42"/>
      <c r="T51" s="51"/>
      <c r="U51" s="44"/>
      <c r="V51" s="44"/>
      <c r="Y51" s="44"/>
    </row>
    <row r="52" spans="1:25" s="36" customFormat="1" ht="25.5" customHeight="1">
      <c r="A52" s="37">
        <v>34</v>
      </c>
      <c r="B52" s="60">
        <v>27</v>
      </c>
      <c r="C52" s="39" t="s">
        <v>43</v>
      </c>
      <c r="D52" s="53">
        <v>9</v>
      </c>
      <c r="E52" s="43">
        <v>24</v>
      </c>
      <c r="F52" s="40">
        <f>(D52-E52)/E52</f>
        <v>-0.625</v>
      </c>
      <c r="G52" s="53">
        <v>2</v>
      </c>
      <c r="H52" s="43">
        <v>1</v>
      </c>
      <c r="I52" s="43">
        <f>G52/H52</f>
        <v>2</v>
      </c>
      <c r="J52" s="43">
        <v>1</v>
      </c>
      <c r="K52" s="43" t="s">
        <v>30</v>
      </c>
      <c r="L52" s="53">
        <v>2016</v>
      </c>
      <c r="M52" s="53">
        <v>442</v>
      </c>
      <c r="N52" s="38">
        <v>43560</v>
      </c>
      <c r="O52" s="41" t="s">
        <v>37</v>
      </c>
      <c r="P52" s="42"/>
      <c r="Q52" s="48"/>
      <c r="R52" s="52"/>
      <c r="S52" s="42"/>
      <c r="T52" s="44"/>
      <c r="U52" s="45"/>
    </row>
    <row r="53" spans="1:25" ht="25.15" customHeight="1">
      <c r="A53" s="37"/>
      <c r="B53" s="13"/>
      <c r="C53" s="14" t="s">
        <v>92</v>
      </c>
      <c r="D53" s="15">
        <f>SUM(D47:D52)</f>
        <v>364943.06</v>
      </c>
      <c r="E53" s="15">
        <f t="shared" ref="E53:G53" si="5">SUM(E47:E52)</f>
        <v>415537.7</v>
      </c>
      <c r="F53" s="70">
        <f>(D53-E53)/E53</f>
        <v>-0.12175703913267079</v>
      </c>
      <c r="G53" s="15">
        <f t="shared" si="5"/>
        <v>78141</v>
      </c>
      <c r="H53" s="16"/>
      <c r="I53" s="17"/>
      <c r="J53" s="16"/>
      <c r="K53" s="18"/>
      <c r="L53" s="19"/>
      <c r="M53" s="31"/>
      <c r="N53" s="20"/>
      <c r="O53" s="32"/>
    </row>
    <row r="55" spans="1:25">
      <c r="B55" s="12"/>
    </row>
    <row r="72" ht="12" customHeight="1"/>
  </sheetData>
  <sortState xmlns:xlrd2="http://schemas.microsoft.com/office/spreadsheetml/2017/richdata2" ref="B16:O15">
    <sortCondition descending="1" ref="D13:D1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2019-08-30T12:50:49Z</dcterms:modified>
</cp:coreProperties>
</file>