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9\Liepa\"/>
    </mc:Choice>
  </mc:AlternateContent>
  <xr:revisionPtr revIDLastSave="0" documentId="13_ncr:1_{378D19ED-29F8-446E-8E2A-1463D49B6EF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7" i="1" l="1"/>
  <c r="G47" i="1"/>
  <c r="D47" i="1"/>
  <c r="F47" i="1" s="1"/>
  <c r="I42" i="1"/>
  <c r="F42" i="1"/>
  <c r="E35" i="1" l="1"/>
  <c r="E23" i="1"/>
  <c r="G23" i="1"/>
  <c r="G35" i="1" s="1"/>
  <c r="D23" i="1"/>
  <c r="D35" i="1" s="1"/>
  <c r="I46" i="1"/>
  <c r="I49" i="1"/>
  <c r="I38" i="1"/>
  <c r="I51" i="1"/>
  <c r="I44" i="1"/>
  <c r="F35" i="1" l="1"/>
  <c r="F23" i="1"/>
  <c r="I16" i="1"/>
  <c r="I14" i="1"/>
  <c r="I45" i="1"/>
  <c r="I37" i="1"/>
  <c r="I13" i="1"/>
  <c r="I41" i="1"/>
  <c r="I39" i="1"/>
  <c r="I43" i="1"/>
  <c r="I40" i="1"/>
  <c r="F19" i="1"/>
  <c r="F18" i="1"/>
  <c r="F17" i="1"/>
  <c r="F20" i="1"/>
  <c r="F22" i="1"/>
  <c r="F21" i="1"/>
  <c r="F25" i="1"/>
  <c r="F26" i="1"/>
  <c r="F30" i="1"/>
  <c r="F32" i="1"/>
  <c r="F27" i="1"/>
  <c r="F33" i="1"/>
  <c r="F29" i="1"/>
  <c r="F34" i="1"/>
  <c r="F31" i="1"/>
  <c r="F52" i="1"/>
  <c r="F50" i="1"/>
  <c r="I52" i="1" l="1"/>
  <c r="I32" i="1" l="1"/>
  <c r="I30" i="1"/>
  <c r="I26" i="1"/>
  <c r="I20" i="1"/>
  <c r="I19" i="1"/>
  <c r="I50" i="1" l="1"/>
  <c r="I25" i="1"/>
  <c r="I17" i="1"/>
  <c r="I18" i="1"/>
  <c r="I34" i="1"/>
  <c r="I27" i="1"/>
  <c r="I21" i="1" l="1"/>
  <c r="I33" i="1"/>
  <c r="F15" i="1"/>
  <c r="I15" i="1" l="1"/>
  <c r="I31" i="1" l="1"/>
  <c r="I29" i="1" l="1"/>
  <c r="D53" i="1"/>
  <c r="E53" i="1"/>
  <c r="F53" i="1" s="1"/>
  <c r="G53" i="1"/>
</calcChain>
</file>

<file path=xl/sharedStrings.xml><?xml version="1.0" encoding="utf-8"?>
<sst xmlns="http://schemas.openxmlformats.org/spreadsheetml/2006/main" count="180" uniqueCount="90">
  <si>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</si>
  <si>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</si>
  <si>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</si>
  <si>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</si>
  <si>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</si>
  <si>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</si>
  <si>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</si>
  <si>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</si>
  <si>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</si>
  <si>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</si>
  <si>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</si>
  <si>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</si>
  <si>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</si>
  <si>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</si>
  <si>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</si>
  <si>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</si>
  <si>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</si>
  <si>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</si>
  <si>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</si>
  <si>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</si>
  <si>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</si>
  <si>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</si>
  <si>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</si>
  <si>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</si>
  <si>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</si>
  <si>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</si>
  <si>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</si>
  <si>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</si>
  <si>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Žiūrovų lankomumo vidurkis</t>
  </si>
  <si>
    <t>Total (10)</t>
  </si>
  <si>
    <t>-</t>
  </si>
  <si>
    <t>ACME Film / WB</t>
  </si>
  <si>
    <t>N</t>
  </si>
  <si>
    <t>NCG Distribution  /
Universal Pictures International</t>
  </si>
  <si>
    <t>Garsų pasaulio įrašai</t>
  </si>
  <si>
    <t>Total (20)</t>
  </si>
  <si>
    <t>NCG Distribution  /
Paramount Picturesl</t>
  </si>
  <si>
    <t>Theatrical Film Distribution /
WDSMP</t>
  </si>
  <si>
    <t>Travolta</t>
  </si>
  <si>
    <t>Mumbajaus viešbutis (Hotel Mumbai)</t>
  </si>
  <si>
    <t>Džonas Vikas 3 (John Wick 3: Parabellum)</t>
  </si>
  <si>
    <t>ACME Film / SONY</t>
  </si>
  <si>
    <t>Aladinas (Aladdin)</t>
  </si>
  <si>
    <t>Rocketman</t>
  </si>
  <si>
    <t>Slaptas augintinių gyvenimas 2 (Secret Life of Pets 2)</t>
  </si>
  <si>
    <t>Iksmenai. Tamsusis Feniksas (X-Men: Dark Phoenix)</t>
  </si>
  <si>
    <t>Theatrical Film Distribution</t>
  </si>
  <si>
    <t>Theatrical Film Distribution  / 20th Century Fox</t>
  </si>
  <si>
    <t>Vyrai juodais drabužiais: pasaulinė grėsmė (Men in Black International)</t>
  </si>
  <si>
    <t>Avelės ir vilkai 2 (Sheep and Wolves: Pig Deal)</t>
  </si>
  <si>
    <t>Skausmas ir šlovė (Pain and Glory)</t>
  </si>
  <si>
    <t>VLG Film</t>
  </si>
  <si>
    <t>Afera (The Hustle)</t>
  </si>
  <si>
    <t>NCG Distribution</t>
  </si>
  <si>
    <t>Domino</t>
  </si>
  <si>
    <t>Vaikų žaidimai (Childs Play)</t>
  </si>
  <si>
    <t>NCG Distribution/Universal Pictures International</t>
  </si>
  <si>
    <t>Pūkuota šnipė (Marnie’s World)</t>
  </si>
  <si>
    <t>Dar vakar (Yesterday)</t>
  </si>
  <si>
    <t>Anna</t>
  </si>
  <si>
    <t>Mūsų pirmosios atostogos (Premières vacances)</t>
  </si>
  <si>
    <t>Kino pasaka</t>
  </si>
  <si>
    <t>Bjaurios lėlės (Uglydolls)</t>
  </si>
  <si>
    <t>Virš debesų (Выше неба)</t>
  </si>
  <si>
    <t xml:space="preserve">Greta Garbo Films </t>
  </si>
  <si>
    <t>Muzika tavo rankose (Au bout des doigts)</t>
  </si>
  <si>
    <t>Pasiutusi meilė (Ar putām uz Lūpām)</t>
  </si>
  <si>
    <t>June 28 - 30</t>
  </si>
  <si>
    <t>Birželio 28 - 30 d.</t>
  </si>
  <si>
    <t>July 5 - 7 Lithuanian top</t>
  </si>
  <si>
    <t>Liepos 5 - 7 d. Lietuvos kino teatruose rodytų filmų topas</t>
  </si>
  <si>
    <t>July 5 - 7</t>
  </si>
  <si>
    <t>Liepos 5 - 7 d.</t>
  </si>
  <si>
    <t>Ralfas griovėjas 2 (Ralph Breaks the Internet: Wreck-It Ralph 2)</t>
  </si>
  <si>
    <t>Bulius Ferdinandas (Ferdinand)</t>
  </si>
  <si>
    <t>Snieguotos lenktynės (Racetime)</t>
  </si>
  <si>
    <t>Valstybės Paslaptis</t>
  </si>
  <si>
    <t>Asteriksas ir stebuklingo gėrimo paslaptis (Asterix  - The Secret of the Magic Potion)</t>
  </si>
  <si>
    <t>Belos kelionė  namo (Dogs Way Home)</t>
  </si>
  <si>
    <t>Žmogus-Voras: Toli nuo namų (Spiderman Far From Home)</t>
  </si>
  <si>
    <t>Verkiančios moters prakeiksmas (Curse of la Llorona)</t>
  </si>
  <si>
    <t>Saulės kultas (Midsommar)</t>
  </si>
  <si>
    <t>Mano mažoji sesutė Mirai</t>
  </si>
  <si>
    <t>Europos kinas</t>
  </si>
  <si>
    <t>Išgyventi vasarą</t>
  </si>
  <si>
    <t>Maja</t>
  </si>
  <si>
    <t>Kafarnaumas</t>
  </si>
  <si>
    <t>Gražus sūnus</t>
  </si>
  <si>
    <t>Total (30)</t>
  </si>
  <si>
    <t>Total (34)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</si>
</sst>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43" formatCode="_-* #,##0.00_-;\-* #,##0.00_-;_-* &quot;-&quot;??_-;_-@_-"/>
    <numFmt numFmtId="164" formatCode="yyyy/mm/dd;@"/>
  </numFmts>
  <fonts count="25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3"/>
      <color theme="1"/>
      <name val="Calibri"/>
      <family val="2"/>
      <charset val="186"/>
      <scheme val="minor"/>
    </font>
    <font>
      <b/>
      <sz val="10"/>
      <color rgb="FF000000"/>
      <name val="Verdan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43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0" fillId="0" borderId="0"/>
    <xf numFmtId="0" fontId="11" fillId="0" borderId="0"/>
    <xf numFmtId="0" fontId="2" fillId="0" borderId="0"/>
    <xf numFmtId="0" fontId="21" fillId="0" borderId="0"/>
    <xf numFmtId="0" fontId="10" fillId="0" borderId="0"/>
    <xf numFmtId="43" fontId="3" fillId="0" borderId="0" applyFill="0" applyBorder="0" applyAlignment="0" applyProtection="0"/>
    <xf numFmtId="0" fontId="20" fillId="0" borderId="0"/>
  </cellStyleXfs>
  <cellXfs count="92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3" fontId="11" fillId="0" borderId="0" xfId="0" applyNumberFormat="1" applyFont="1"/>
    <xf numFmtId="6" fontId="11" fillId="0" borderId="0" xfId="0" applyNumberFormat="1" applyFont="1"/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wrapText="1"/>
    </xf>
    <xf numFmtId="4" fontId="11" fillId="0" borderId="0" xfId="0" applyNumberFormat="1" applyFont="1"/>
    <xf numFmtId="0" fontId="14" fillId="2" borderId="6" xfId="0" applyFont="1" applyFill="1" applyBorder="1" applyAlignment="1">
      <alignment horizontal="center" wrapText="1"/>
    </xf>
    <xf numFmtId="0" fontId="15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0" fontId="18" fillId="2" borderId="7" xfId="0" applyFont="1" applyFill="1" applyBorder="1" applyAlignment="1">
      <alignment horizontal="right" vertical="center" wrapText="1"/>
    </xf>
    <xf numFmtId="3" fontId="19" fillId="0" borderId="7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0" fontId="16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 wrapText="1"/>
    </xf>
    <xf numFmtId="164" fontId="16" fillId="0" borderId="8" xfId="0" applyNumberFormat="1" applyFont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3" fontId="13" fillId="0" borderId="8" xfId="23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8" fontId="11" fillId="0" borderId="0" xfId="0" applyNumberFormat="1" applyFont="1"/>
    <xf numFmtId="0" fontId="11" fillId="0" borderId="0" xfId="0" applyFont="1"/>
    <xf numFmtId="3" fontId="11" fillId="0" borderId="0" xfId="0" applyNumberFormat="1" applyFont="1"/>
    <xf numFmtId="4" fontId="11" fillId="0" borderId="0" xfId="0" applyNumberFormat="1" applyFont="1"/>
    <xf numFmtId="0" fontId="15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0" fontId="18" fillId="2" borderId="7" xfId="0" applyFont="1" applyFill="1" applyBorder="1" applyAlignment="1">
      <alignment horizontal="right" vertical="center" wrapText="1"/>
    </xf>
    <xf numFmtId="3" fontId="19" fillId="0" borderId="7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0" fontId="16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 wrapText="1"/>
    </xf>
    <xf numFmtId="164" fontId="16" fillId="0" borderId="8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3" fillId="0" borderId="8" xfId="0" applyNumberFormat="1" applyFont="1" applyBorder="1" applyAlignment="1">
      <alignment horizontal="center" vertical="center"/>
    </xf>
    <xf numFmtId="3" fontId="13" fillId="0" borderId="8" xfId="23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10" fontId="16" fillId="2" borderId="8" xfId="0" applyNumberFormat="1" applyFont="1" applyFill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4" fontId="22" fillId="0" borderId="0" xfId="0" applyNumberFormat="1" applyFont="1"/>
    <xf numFmtId="0" fontId="0" fillId="0" borderId="0" xfId="0" applyAlignment="1">
      <alignment wrapText="1"/>
    </xf>
    <xf numFmtId="8" fontId="0" fillId="0" borderId="0" xfId="0" applyNumberFormat="1" applyAlignment="1">
      <alignment wrapText="1"/>
    </xf>
    <xf numFmtId="3" fontId="0" fillId="0" borderId="0" xfId="0" applyNumberFormat="1" applyAlignment="1">
      <alignment wrapText="1"/>
    </xf>
    <xf numFmtId="0" fontId="13" fillId="0" borderId="7" xfId="0" applyFont="1" applyBorder="1" applyAlignment="1">
      <alignment vertical="center" wrapText="1"/>
    </xf>
    <xf numFmtId="0" fontId="0" fillId="0" borderId="8" xfId="0" applyBorder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10" fontId="23" fillId="2" borderId="8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3" fontId="24" fillId="0" borderId="7" xfId="0" applyNumberFormat="1" applyFont="1" applyBorder="1" applyAlignment="1">
      <alignment horizontal="center" vertical="center"/>
    </xf>
    <xf numFmtId="3" fontId="13" fillId="0" borderId="7" xfId="23" applyNumberFormat="1" applyFont="1" applyBorder="1" applyAlignment="1">
      <alignment horizontal="center" vertical="center"/>
    </xf>
    <xf numFmtId="10" fontId="16" fillId="2" borderId="7" xfId="0" applyNumberFormat="1" applyFont="1" applyFill="1" applyBorder="1" applyAlignment="1">
      <alignment horizontal="center" vertical="center"/>
    </xf>
    <xf numFmtId="10" fontId="23" fillId="3" borderId="8" xfId="0" applyNumberFormat="1" applyFont="1" applyFill="1" applyBorder="1" applyAlignment="1">
      <alignment horizontal="center" vertical="center"/>
    </xf>
  </cellXfs>
  <cellStyles count="28">
    <cellStyle name="Comma 2" xfId="9" xr:uid="{00000000-0005-0000-0000-000000000000}"/>
    <cellStyle name="Comma 2 2" xfId="26" xr:uid="{00000000-0005-0000-0000-000001000000}"/>
    <cellStyle name="Įprastas 2" xfId="14" xr:uid="{00000000-0005-0000-0000-000002000000}"/>
    <cellStyle name="Įprastas 2 2" xfId="20" xr:uid="{00000000-0005-0000-0000-000003000000}"/>
    <cellStyle name="Įprastas 3" xfId="15" xr:uid="{00000000-0005-0000-0000-000004000000}"/>
    <cellStyle name="Įprastas 4" xfId="24" xr:uid="{00000000-0005-0000-0000-000005000000}"/>
    <cellStyle name="Įprastas 4 2" xfId="27" xr:uid="{00000000-0005-0000-0000-000006000000}"/>
    <cellStyle name="Įprastas 5" xfId="25" xr:uid="{00000000-0005-0000-0000-000007000000}"/>
    <cellStyle name="Normal" xfId="0" builtinId="0"/>
    <cellStyle name="Normal 10" xfId="18" xr:uid="{00000000-0005-0000-0000-000009000000}"/>
    <cellStyle name="Normal 11" xfId="19" xr:uid="{00000000-0005-0000-0000-00000A000000}"/>
    <cellStyle name="Normal 12" xfId="21" xr:uid="{00000000-0005-0000-0000-00000B000000}"/>
    <cellStyle name="Normal 2" xfId="1" xr:uid="{00000000-0005-0000-0000-00000C000000}"/>
    <cellStyle name="Normal 2 2" xfId="3" xr:uid="{00000000-0005-0000-0000-00000D000000}"/>
    <cellStyle name="Normal 2 3" xfId="13" xr:uid="{00000000-0005-0000-0000-00000E000000}"/>
    <cellStyle name="Normal 2 4" xfId="23" xr:uid="{00000000-0005-0000-0000-00000F000000}"/>
    <cellStyle name="Normal 3" xfId="2" xr:uid="{00000000-0005-0000-0000-000010000000}"/>
    <cellStyle name="Normal 3 2" xfId="4" xr:uid="{00000000-0005-0000-0000-000011000000}"/>
    <cellStyle name="Normal 3 3" xfId="22" xr:uid="{00000000-0005-0000-0000-000012000000}"/>
    <cellStyle name="Normal 4" xfId="5" xr:uid="{00000000-0005-0000-0000-000013000000}"/>
    <cellStyle name="Normal 5" xfId="6" xr:uid="{00000000-0005-0000-0000-000014000000}"/>
    <cellStyle name="Normal 6" xfId="7" xr:uid="{00000000-0005-0000-0000-000015000000}"/>
    <cellStyle name="Normal 7" xfId="8" xr:uid="{00000000-0005-0000-0000-000016000000}"/>
    <cellStyle name="Normal 7 2" xfId="10" xr:uid="{00000000-0005-0000-0000-000017000000}"/>
    <cellStyle name="Normal 8" xfId="11" xr:uid="{00000000-0005-0000-0000-000018000000}"/>
    <cellStyle name="Normal 9" xfId="12" xr:uid="{00000000-0005-0000-0000-000019000000}"/>
    <cellStyle name="Normal 9 2" xfId="17" xr:uid="{00000000-0005-0000-0000-00001A000000}"/>
    <cellStyle name="Обычный_niko_all" xfId="16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864B09A0-609F-4DC8-8B3A-B0F5196EC25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40380" y="298261"/>
          <a:ext cx="9360" cy="24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9"/>
  <sheetViews>
    <sheetView tabSelected="1" zoomScale="60" zoomScaleNormal="60" workbookViewId="0">
      <selection activeCell="N42" sqref="N42"/>
    </sheetView>
  </sheetViews>
  <sheetFormatPr defaultColWidth="8.85546875" defaultRowHeight="15"/>
  <cols>
    <col min="1" max="1" width="4.140625" style="1" customWidth="1"/>
    <col min="2" max="2" width="5.85546875" style="1" customWidth="1"/>
    <col min="3" max="3" width="29.42578125" style="1" customWidth="1"/>
    <col min="4" max="4" width="13.42578125" style="1" customWidth="1"/>
    <col min="5" max="5" width="14" style="1" customWidth="1"/>
    <col min="6" max="6" width="15.42578125" style="1" customWidth="1"/>
    <col min="7" max="7" width="12.140625" style="1" bestFit="1" customWidth="1"/>
    <col min="8" max="8" width="10.85546875" style="1" customWidth="1"/>
    <col min="9" max="9" width="12" style="1" customWidth="1"/>
    <col min="10" max="10" width="10.5703125" style="1" customWidth="1"/>
    <col min="11" max="11" width="12.140625" style="1" bestFit="1" customWidth="1"/>
    <col min="12" max="12" width="13.42578125" style="1" customWidth="1"/>
    <col min="13" max="13" width="13" style="1" customWidth="1"/>
    <col min="14" max="14" width="14" style="1" customWidth="1"/>
    <col min="15" max="15" width="15.42578125" style="1" customWidth="1"/>
    <col min="16" max="16" width="6.42578125" style="1" customWidth="1"/>
    <col min="17" max="17" width="8.42578125" style="1" customWidth="1"/>
    <col min="18" max="19" width="8.5703125" style="1" customWidth="1"/>
    <col min="20" max="20" width="13.85546875" style="1" customWidth="1"/>
    <col min="21" max="21" width="12.28515625" style="1" customWidth="1"/>
    <col min="22" max="22" width="11.85546875" style="1" bestFit="1" customWidth="1"/>
    <col min="23" max="23" width="14.85546875" style="1" customWidth="1"/>
    <col min="24" max="24" width="10.85546875" style="1" bestFit="1" customWidth="1"/>
    <col min="25" max="25" width="12.5703125" style="1" bestFit="1" customWidth="1"/>
    <col min="26" max="16384" width="8.85546875" style="1"/>
  </cols>
  <sheetData>
    <row r="1" spans="1:25" ht="19.5" customHeight="1">
      <c r="E1" s="2" t="s">
        <v>69</v>
      </c>
      <c r="F1" s="2"/>
      <c r="G1" s="2"/>
      <c r="H1" s="2"/>
      <c r="I1" s="2"/>
    </row>
    <row r="2" spans="1:25" ht="19.5" customHeight="1">
      <c r="E2" s="2" t="s">
        <v>70</v>
      </c>
      <c r="F2" s="2"/>
      <c r="G2" s="2"/>
      <c r="H2" s="2"/>
      <c r="I2" s="2"/>
      <c r="J2" s="2"/>
      <c r="K2" s="2"/>
    </row>
    <row r="4" spans="1:25" ht="15.75" customHeight="1" thickBot="1"/>
    <row r="5" spans="1:25" ht="15" customHeight="1">
      <c r="A5" s="83"/>
      <c r="B5" s="83"/>
      <c r="C5" s="80" t="s">
        <v>0</v>
      </c>
      <c r="D5" s="3"/>
      <c r="E5" s="3"/>
      <c r="F5" s="80" t="s">
        <v>3</v>
      </c>
      <c r="G5" s="3"/>
      <c r="H5" s="80" t="s">
        <v>5</v>
      </c>
      <c r="I5" s="80" t="s">
        <v>6</v>
      </c>
      <c r="J5" s="80" t="s">
        <v>7</v>
      </c>
      <c r="K5" s="80" t="s">
        <v>8</v>
      </c>
      <c r="L5" s="80" t="s">
        <v>10</v>
      </c>
      <c r="M5" s="80" t="s">
        <v>9</v>
      </c>
      <c r="N5" s="80" t="s">
        <v>11</v>
      </c>
      <c r="O5" s="80" t="s">
        <v>12</v>
      </c>
    </row>
    <row r="6" spans="1:25">
      <c r="A6" s="84"/>
      <c r="B6" s="84"/>
      <c r="C6" s="81"/>
      <c r="D6" s="4" t="s">
        <v>71</v>
      </c>
      <c r="E6" s="4" t="s">
        <v>67</v>
      </c>
      <c r="F6" s="81"/>
      <c r="G6" s="4" t="s">
        <v>71</v>
      </c>
      <c r="H6" s="81"/>
      <c r="I6" s="81"/>
      <c r="J6" s="81"/>
      <c r="K6" s="81"/>
      <c r="L6" s="81"/>
      <c r="M6" s="81"/>
      <c r="N6" s="81"/>
      <c r="O6" s="81"/>
    </row>
    <row r="7" spans="1:25">
      <c r="A7" s="84"/>
      <c r="B7" s="84"/>
      <c r="C7" s="81"/>
      <c r="D7" s="4" t="s">
        <v>1</v>
      </c>
      <c r="E7" s="4" t="s">
        <v>1</v>
      </c>
      <c r="F7" s="81"/>
      <c r="G7" s="4" t="s">
        <v>4</v>
      </c>
      <c r="H7" s="81"/>
      <c r="I7" s="81"/>
      <c r="J7" s="81"/>
      <c r="K7" s="81"/>
      <c r="L7" s="81"/>
      <c r="M7" s="81"/>
      <c r="N7" s="81"/>
      <c r="O7" s="81"/>
    </row>
    <row r="8" spans="1:25" ht="18" customHeight="1" thickBot="1">
      <c r="A8" s="85"/>
      <c r="B8" s="85"/>
      <c r="C8" s="82"/>
      <c r="D8" s="5" t="s">
        <v>2</v>
      </c>
      <c r="E8" s="5" t="s">
        <v>2</v>
      </c>
      <c r="F8" s="82"/>
      <c r="G8" s="6"/>
      <c r="H8" s="82"/>
      <c r="I8" s="82"/>
      <c r="J8" s="82"/>
      <c r="K8" s="82"/>
      <c r="L8" s="82"/>
      <c r="M8" s="82"/>
      <c r="N8" s="82"/>
      <c r="O8" s="82"/>
      <c r="R8" s="8"/>
    </row>
    <row r="9" spans="1:25" ht="15" customHeight="1">
      <c r="A9" s="83"/>
      <c r="B9" s="83"/>
      <c r="C9" s="80" t="s">
        <v>13</v>
      </c>
      <c r="D9" s="34"/>
      <c r="E9" s="34"/>
      <c r="F9" s="80" t="s">
        <v>15</v>
      </c>
      <c r="G9" s="34"/>
      <c r="H9" s="9" t="s">
        <v>18</v>
      </c>
      <c r="I9" s="80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80" t="s">
        <v>26</v>
      </c>
      <c r="R9" s="8"/>
    </row>
    <row r="10" spans="1:25">
      <c r="A10" s="84"/>
      <c r="B10" s="84"/>
      <c r="C10" s="81"/>
      <c r="D10" s="70" t="s">
        <v>72</v>
      </c>
      <c r="E10" s="77" t="s">
        <v>68</v>
      </c>
      <c r="F10" s="81"/>
      <c r="G10" s="77" t="s">
        <v>72</v>
      </c>
      <c r="H10" s="4" t="s">
        <v>17</v>
      </c>
      <c r="I10" s="81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81"/>
      <c r="R10" s="8"/>
    </row>
    <row r="11" spans="1:25">
      <c r="A11" s="84"/>
      <c r="B11" s="84"/>
      <c r="C11" s="81"/>
      <c r="D11" s="35" t="s">
        <v>14</v>
      </c>
      <c r="E11" s="4" t="s">
        <v>14</v>
      </c>
      <c r="F11" s="81"/>
      <c r="G11" s="35" t="s">
        <v>16</v>
      </c>
      <c r="H11" s="6"/>
      <c r="I11" s="81"/>
      <c r="J11" s="6"/>
      <c r="K11" s="6"/>
      <c r="L11" s="12" t="s">
        <v>2</v>
      </c>
      <c r="M11" s="4" t="s">
        <v>17</v>
      </c>
      <c r="N11" s="6"/>
      <c r="O11" s="81"/>
      <c r="R11" s="11"/>
      <c r="T11" s="11"/>
      <c r="U11" s="7"/>
    </row>
    <row r="12" spans="1:25" ht="15.6" customHeight="1" thickBot="1">
      <c r="A12" s="84"/>
      <c r="B12" s="85"/>
      <c r="C12" s="82"/>
      <c r="D12" s="36" t="s">
        <v>2</v>
      </c>
      <c r="E12" s="5" t="s">
        <v>2</v>
      </c>
      <c r="F12" s="82"/>
      <c r="G12" s="36" t="s">
        <v>17</v>
      </c>
      <c r="H12" s="37"/>
      <c r="I12" s="82"/>
      <c r="J12" s="37"/>
      <c r="K12" s="37"/>
      <c r="L12" s="37"/>
      <c r="M12" s="37"/>
      <c r="N12" s="37"/>
      <c r="O12" s="82"/>
      <c r="R12" s="11"/>
      <c r="T12" s="11"/>
      <c r="U12" s="7"/>
    </row>
    <row r="13" spans="1:25" ht="25.35" customHeight="1">
      <c r="A13" s="13">
        <v>1</v>
      </c>
      <c r="B13" s="88" t="s">
        <v>32</v>
      </c>
      <c r="C13" s="39" t="s">
        <v>79</v>
      </c>
      <c r="D13" s="38">
        <v>99869.54</v>
      </c>
      <c r="E13" s="65" t="s">
        <v>30</v>
      </c>
      <c r="F13" s="65" t="s">
        <v>30</v>
      </c>
      <c r="G13" s="38">
        <v>15792</v>
      </c>
      <c r="H13" s="33">
        <v>157</v>
      </c>
      <c r="I13" s="33">
        <f>G13/H13</f>
        <v>100.5859872611465</v>
      </c>
      <c r="J13" s="33">
        <v>12</v>
      </c>
      <c r="K13" s="33">
        <v>1</v>
      </c>
      <c r="L13" s="38">
        <v>117326.61</v>
      </c>
      <c r="M13" s="38">
        <v>18489</v>
      </c>
      <c r="N13" s="32">
        <v>43651</v>
      </c>
      <c r="O13" s="14" t="s">
        <v>41</v>
      </c>
      <c r="P13" s="11"/>
      <c r="Q13" s="41"/>
      <c r="R13" s="64"/>
      <c r="S13" s="41"/>
      <c r="T13" s="43"/>
      <c r="U13" s="41"/>
      <c r="V13" s="42"/>
      <c r="W13" s="42"/>
      <c r="X13" s="43"/>
      <c r="Y13" s="41"/>
    </row>
    <row r="14" spans="1:25" s="41" customFormat="1" ht="25.35" customHeight="1">
      <c r="A14" s="44">
        <v>2</v>
      </c>
      <c r="B14" s="88" t="s">
        <v>32</v>
      </c>
      <c r="C14" s="67" t="s">
        <v>62</v>
      </c>
      <c r="D14" s="66">
        <v>30036.93</v>
      </c>
      <c r="E14" s="65" t="s">
        <v>30</v>
      </c>
      <c r="F14" s="65" t="s">
        <v>30</v>
      </c>
      <c r="G14" s="66">
        <v>6686</v>
      </c>
      <c r="H14" s="65">
        <v>96</v>
      </c>
      <c r="I14" s="65">
        <f>G14/H14</f>
        <v>69.645833333333329</v>
      </c>
      <c r="J14" s="65">
        <v>11</v>
      </c>
      <c r="K14" s="65">
        <v>1</v>
      </c>
      <c r="L14" s="66">
        <v>32211.32</v>
      </c>
      <c r="M14" s="66">
        <v>7159</v>
      </c>
      <c r="N14" s="63">
        <v>43651</v>
      </c>
      <c r="O14" s="45" t="s">
        <v>27</v>
      </c>
      <c r="P14" s="43"/>
      <c r="R14" s="64"/>
      <c r="T14" s="43"/>
      <c r="V14" s="40"/>
      <c r="W14" s="42"/>
      <c r="X14" s="8"/>
    </row>
    <row r="15" spans="1:25" s="41" customFormat="1" ht="25.35" customHeight="1">
      <c r="A15" s="44">
        <v>3</v>
      </c>
      <c r="B15" s="86">
        <v>1</v>
      </c>
      <c r="C15" s="75" t="s">
        <v>44</v>
      </c>
      <c r="D15" s="66">
        <v>26975</v>
      </c>
      <c r="E15" s="66">
        <v>24412</v>
      </c>
      <c r="F15" s="68">
        <f>(D15-E15)/E15</f>
        <v>0.10498934950024578</v>
      </c>
      <c r="G15" s="66">
        <v>5483</v>
      </c>
      <c r="H15" s="65">
        <v>98</v>
      </c>
      <c r="I15" s="65">
        <f>G15/H15</f>
        <v>55.948979591836732</v>
      </c>
      <c r="J15" s="65">
        <v>9</v>
      </c>
      <c r="K15" s="65">
        <v>6</v>
      </c>
      <c r="L15" s="66">
        <v>389979</v>
      </c>
      <c r="M15" s="66">
        <v>82690</v>
      </c>
      <c r="N15" s="63">
        <v>43616</v>
      </c>
      <c r="O15" s="45" t="s">
        <v>56</v>
      </c>
      <c r="P15" s="43"/>
      <c r="R15" s="64"/>
      <c r="T15" s="43"/>
      <c r="U15" s="43"/>
      <c r="V15" s="40"/>
      <c r="W15" s="42"/>
      <c r="X15" s="8"/>
      <c r="Y15" s="42"/>
    </row>
    <row r="16" spans="1:25" s="41" customFormat="1" ht="25.35" customHeight="1">
      <c r="A16" s="44">
        <v>4</v>
      </c>
      <c r="B16" s="88" t="s">
        <v>32</v>
      </c>
      <c r="C16" s="67" t="s">
        <v>81</v>
      </c>
      <c r="D16" s="66">
        <v>17937</v>
      </c>
      <c r="E16" s="65" t="s">
        <v>30</v>
      </c>
      <c r="F16" s="65" t="s">
        <v>30</v>
      </c>
      <c r="G16" s="66">
        <v>3167</v>
      </c>
      <c r="H16" s="65">
        <v>91</v>
      </c>
      <c r="I16" s="65">
        <f>G16/H16</f>
        <v>34.802197802197803</v>
      </c>
      <c r="J16" s="65">
        <v>16</v>
      </c>
      <c r="K16" s="65">
        <v>1</v>
      </c>
      <c r="L16" s="66">
        <v>17937</v>
      </c>
      <c r="M16" s="66">
        <v>3167</v>
      </c>
      <c r="N16" s="63">
        <v>43651</v>
      </c>
      <c r="O16" s="45" t="s">
        <v>51</v>
      </c>
      <c r="P16" s="43"/>
      <c r="R16" s="64"/>
      <c r="T16" s="43"/>
      <c r="U16" s="43"/>
      <c r="V16" s="42"/>
      <c r="W16" s="42"/>
      <c r="X16" s="43"/>
      <c r="Y16" s="42"/>
    </row>
    <row r="17" spans="1:26" s="41" customFormat="1" ht="25.35" customHeight="1">
      <c r="A17" s="44">
        <v>5</v>
      </c>
      <c r="B17" s="86">
        <v>4</v>
      </c>
      <c r="C17" s="67" t="s">
        <v>52</v>
      </c>
      <c r="D17" s="66">
        <v>15088</v>
      </c>
      <c r="E17" s="65">
        <v>13460</v>
      </c>
      <c r="F17" s="68">
        <f>(D17-E17)/E17</f>
        <v>0.12095096582466568</v>
      </c>
      <c r="G17" s="66">
        <v>2475</v>
      </c>
      <c r="H17" s="65">
        <v>58</v>
      </c>
      <c r="I17" s="65">
        <f>G17/H17</f>
        <v>42.672413793103445</v>
      </c>
      <c r="J17" s="65">
        <v>8</v>
      </c>
      <c r="K17" s="65">
        <v>4</v>
      </c>
      <c r="L17" s="66">
        <v>132924</v>
      </c>
      <c r="M17" s="66">
        <v>23818</v>
      </c>
      <c r="N17" s="63">
        <v>43630</v>
      </c>
      <c r="O17" s="45" t="s">
        <v>53</v>
      </c>
      <c r="P17" s="43"/>
      <c r="R17" s="64"/>
      <c r="T17" s="43"/>
      <c r="U17" s="43"/>
      <c r="V17" s="43"/>
      <c r="W17" s="42"/>
      <c r="X17" s="42"/>
      <c r="Y17" s="43"/>
    </row>
    <row r="18" spans="1:26" s="41" customFormat="1" ht="25.35" customHeight="1">
      <c r="A18" s="44">
        <v>6</v>
      </c>
      <c r="B18" s="86">
        <v>3</v>
      </c>
      <c r="C18" s="67" t="s">
        <v>48</v>
      </c>
      <c r="D18" s="66">
        <v>11878.12</v>
      </c>
      <c r="E18" s="65">
        <v>13515.17</v>
      </c>
      <c r="F18" s="68">
        <f>(D18-E18)/E18</f>
        <v>-0.12112685227044863</v>
      </c>
      <c r="G18" s="66">
        <v>1883</v>
      </c>
      <c r="H18" s="65">
        <v>61</v>
      </c>
      <c r="I18" s="65">
        <f>G18/H18</f>
        <v>30.868852459016395</v>
      </c>
      <c r="J18" s="65">
        <v>8</v>
      </c>
      <c r="K18" s="65">
        <v>4</v>
      </c>
      <c r="L18" s="66">
        <v>139378.51999999999</v>
      </c>
      <c r="M18" s="66">
        <v>24240</v>
      </c>
      <c r="N18" s="63">
        <v>43630</v>
      </c>
      <c r="O18" s="45" t="s">
        <v>41</v>
      </c>
      <c r="P18" s="43"/>
      <c r="Q18" s="72"/>
      <c r="R18" s="72"/>
      <c r="S18" s="72"/>
      <c r="T18" s="72"/>
      <c r="U18" s="78"/>
      <c r="V18" s="78"/>
      <c r="W18" s="74"/>
      <c r="X18" s="42"/>
      <c r="Y18" s="78"/>
    </row>
    <row r="19" spans="1:26" s="41" customFormat="1" ht="25.35" customHeight="1">
      <c r="A19" s="44">
        <v>7</v>
      </c>
      <c r="B19" s="86">
        <v>2</v>
      </c>
      <c r="C19" s="67" t="s">
        <v>59</v>
      </c>
      <c r="D19" s="66">
        <v>11565.18</v>
      </c>
      <c r="E19" s="65">
        <v>13929.44</v>
      </c>
      <c r="F19" s="68">
        <f>(D19-E19)/E19</f>
        <v>-0.16973115932873109</v>
      </c>
      <c r="G19" s="66">
        <v>1909</v>
      </c>
      <c r="H19" s="65">
        <v>61</v>
      </c>
      <c r="I19" s="65">
        <f>G19/H19</f>
        <v>31.295081967213115</v>
      </c>
      <c r="J19" s="65">
        <v>9</v>
      </c>
      <c r="K19" s="65">
        <v>2</v>
      </c>
      <c r="L19" s="66">
        <v>40626.83</v>
      </c>
      <c r="M19" s="66">
        <v>6989</v>
      </c>
      <c r="N19" s="63">
        <v>43644</v>
      </c>
      <c r="O19" s="45" t="s">
        <v>27</v>
      </c>
      <c r="P19" s="43"/>
      <c r="Q19" s="72"/>
      <c r="R19" s="72"/>
      <c r="S19" s="72"/>
      <c r="T19" s="72"/>
      <c r="U19" s="78"/>
      <c r="V19" s="78"/>
      <c r="W19" s="74"/>
      <c r="X19" s="42"/>
      <c r="Y19" s="78"/>
    </row>
    <row r="20" spans="1:26" s="41" customFormat="1" ht="25.35" customHeight="1">
      <c r="A20" s="44">
        <v>8</v>
      </c>
      <c r="B20" s="86">
        <v>5</v>
      </c>
      <c r="C20" s="67" t="s">
        <v>58</v>
      </c>
      <c r="D20" s="66">
        <v>7551</v>
      </c>
      <c r="E20" s="65">
        <v>11699</v>
      </c>
      <c r="F20" s="68">
        <f>(D20-E20)/E20</f>
        <v>-0.35456021882212158</v>
      </c>
      <c r="G20" s="66">
        <v>1286</v>
      </c>
      <c r="H20" s="65">
        <v>64</v>
      </c>
      <c r="I20" s="65">
        <f>G20/H20</f>
        <v>20.09375</v>
      </c>
      <c r="J20" s="65">
        <v>11</v>
      </c>
      <c r="K20" s="65">
        <v>2</v>
      </c>
      <c r="L20" s="66">
        <v>31673</v>
      </c>
      <c r="M20" s="66">
        <v>5648</v>
      </c>
      <c r="N20" s="63">
        <v>43644</v>
      </c>
      <c r="O20" s="45" t="s">
        <v>33</v>
      </c>
      <c r="P20" s="43"/>
      <c r="Q20" s="72"/>
      <c r="R20" s="72"/>
      <c r="S20" s="72"/>
      <c r="T20" s="72"/>
      <c r="U20" s="78"/>
      <c r="V20" s="78"/>
      <c r="W20" s="74"/>
      <c r="X20" s="42"/>
      <c r="Y20" s="78"/>
    </row>
    <row r="21" spans="1:26" s="41" customFormat="1" ht="25.35" customHeight="1">
      <c r="A21" s="44">
        <v>9</v>
      </c>
      <c r="B21" s="86">
        <v>7</v>
      </c>
      <c r="C21" s="75" t="s">
        <v>43</v>
      </c>
      <c r="D21" s="66">
        <v>6793</v>
      </c>
      <c r="E21" s="66">
        <v>8223</v>
      </c>
      <c r="F21" s="68">
        <f>(D21-E21)/E21</f>
        <v>-0.17390246868539463</v>
      </c>
      <c r="G21" s="66">
        <v>1129</v>
      </c>
      <c r="H21" s="65">
        <v>38</v>
      </c>
      <c r="I21" s="65">
        <f>G21/H21</f>
        <v>29.710526315789473</v>
      </c>
      <c r="J21" s="65">
        <v>8</v>
      </c>
      <c r="K21" s="65">
        <v>5</v>
      </c>
      <c r="L21" s="66">
        <v>106783</v>
      </c>
      <c r="M21" s="66">
        <v>19716</v>
      </c>
      <c r="N21" s="63">
        <v>43623</v>
      </c>
      <c r="O21" s="45" t="s">
        <v>36</v>
      </c>
      <c r="P21" s="43"/>
      <c r="R21" s="64"/>
      <c r="S21" s="42"/>
      <c r="T21" s="43"/>
      <c r="U21" s="43"/>
      <c r="W21" s="42"/>
      <c r="X21" s="42"/>
      <c r="Y21" s="40"/>
      <c r="Z21" s="42"/>
    </row>
    <row r="22" spans="1:26" s="41" customFormat="1" ht="25.35" customHeight="1">
      <c r="A22" s="44">
        <v>10</v>
      </c>
      <c r="B22" s="86">
        <v>6</v>
      </c>
      <c r="C22" s="67" t="s">
        <v>57</v>
      </c>
      <c r="D22" s="66">
        <v>5264</v>
      </c>
      <c r="E22" s="65">
        <v>9376</v>
      </c>
      <c r="F22" s="68">
        <f>(D22-E22)/E22</f>
        <v>-0.43856655290102387</v>
      </c>
      <c r="G22" s="66">
        <v>1191</v>
      </c>
      <c r="H22" s="65" t="s">
        <v>30</v>
      </c>
      <c r="I22" s="65" t="s">
        <v>30</v>
      </c>
      <c r="J22" s="65">
        <v>11</v>
      </c>
      <c r="K22" s="65">
        <v>3</v>
      </c>
      <c r="L22" s="66">
        <v>45955</v>
      </c>
      <c r="M22" s="66">
        <v>11464</v>
      </c>
      <c r="N22" s="63">
        <v>43637</v>
      </c>
      <c r="O22" s="45" t="s">
        <v>34</v>
      </c>
      <c r="P22" s="43"/>
      <c r="R22" s="64"/>
      <c r="S22" s="42"/>
      <c r="T22" s="43"/>
      <c r="U22" s="43"/>
      <c r="V22" s="43"/>
      <c r="W22" s="42"/>
      <c r="X22" s="42"/>
      <c r="Y22" s="43"/>
    </row>
    <row r="23" spans="1:26" ht="25.35" customHeight="1">
      <c r="A23" s="18"/>
      <c r="B23" s="18"/>
      <c r="C23" s="19" t="s">
        <v>29</v>
      </c>
      <c r="D23" s="20">
        <f>SUM(D13:D22)</f>
        <v>232957.77</v>
      </c>
      <c r="E23" s="51">
        <f t="shared" ref="E23:G23" si="0">SUM(E13:E22)</f>
        <v>94614.61</v>
      </c>
      <c r="F23" s="79">
        <f>(D23-E23)/E23</f>
        <v>1.462175450493322</v>
      </c>
      <c r="G23" s="51">
        <f t="shared" si="0"/>
        <v>41001</v>
      </c>
      <c r="H23" s="20"/>
      <c r="I23" s="22"/>
      <c r="J23" s="21"/>
      <c r="K23" s="23"/>
      <c r="L23" s="24"/>
      <c r="M23" s="28"/>
      <c r="N23" s="25"/>
      <c r="O23" s="29"/>
      <c r="Q23" s="41"/>
      <c r="R23" s="43"/>
      <c r="S23" s="41"/>
      <c r="T23" s="41"/>
      <c r="U23" s="41"/>
      <c r="W23" s="41"/>
    </row>
    <row r="24" spans="1:26" ht="14.1" customHeight="1">
      <c r="A24" s="16"/>
      <c r="B24" s="26"/>
      <c r="C24" s="17"/>
      <c r="D24" s="27"/>
      <c r="E24" s="27"/>
      <c r="F24" s="30"/>
      <c r="G24" s="27"/>
      <c r="H24" s="27"/>
      <c r="I24" s="27"/>
      <c r="J24" s="27"/>
      <c r="K24" s="27"/>
      <c r="L24" s="27"/>
      <c r="M24" s="27"/>
      <c r="N24" s="31"/>
      <c r="O24" s="15"/>
      <c r="Q24" s="41"/>
      <c r="R24" s="41"/>
      <c r="S24" s="41"/>
      <c r="T24" s="41"/>
      <c r="U24" s="41"/>
      <c r="W24" s="41"/>
    </row>
    <row r="25" spans="1:26" s="41" customFormat="1" ht="25.35" customHeight="1">
      <c r="A25" s="44">
        <v>11</v>
      </c>
      <c r="B25" s="86">
        <v>8</v>
      </c>
      <c r="C25" s="67" t="s">
        <v>55</v>
      </c>
      <c r="D25" s="66">
        <v>4197.9399999999996</v>
      </c>
      <c r="E25" s="65">
        <v>6361.46</v>
      </c>
      <c r="F25" s="68">
        <f>(D25-E25)/E25</f>
        <v>-0.34009802781122578</v>
      </c>
      <c r="G25" s="66">
        <v>703</v>
      </c>
      <c r="H25" s="65">
        <v>19</v>
      </c>
      <c r="I25" s="65">
        <f>G25/H25</f>
        <v>37</v>
      </c>
      <c r="J25" s="65">
        <v>5</v>
      </c>
      <c r="K25" s="65">
        <v>3</v>
      </c>
      <c r="L25" s="66">
        <v>40579.96</v>
      </c>
      <c r="M25" s="66">
        <v>7563</v>
      </c>
      <c r="N25" s="63">
        <v>43637</v>
      </c>
      <c r="O25" s="45" t="s">
        <v>27</v>
      </c>
      <c r="P25" s="43"/>
      <c r="R25" s="64"/>
      <c r="T25" s="43"/>
      <c r="U25" s="43"/>
      <c r="V25" s="40"/>
      <c r="W25" s="42"/>
      <c r="X25" s="42"/>
      <c r="Y25" s="43"/>
    </row>
    <row r="26" spans="1:26" s="41" customFormat="1" ht="25.35" customHeight="1">
      <c r="A26" s="44">
        <v>12</v>
      </c>
      <c r="B26" s="86">
        <v>9</v>
      </c>
      <c r="C26" s="67" t="s">
        <v>60</v>
      </c>
      <c r="D26" s="66">
        <v>3518.03</v>
      </c>
      <c r="E26" s="65">
        <v>3810.39</v>
      </c>
      <c r="F26" s="68">
        <f>(D26-E26)/E26</f>
        <v>-7.6727054186054369E-2</v>
      </c>
      <c r="G26" s="66">
        <v>610</v>
      </c>
      <c r="H26" s="65">
        <v>21</v>
      </c>
      <c r="I26" s="65">
        <f>G26/H26</f>
        <v>29.047619047619047</v>
      </c>
      <c r="J26" s="65">
        <v>7</v>
      </c>
      <c r="K26" s="65">
        <v>2</v>
      </c>
      <c r="L26" s="66">
        <v>13711.46</v>
      </c>
      <c r="M26" s="66">
        <v>2428</v>
      </c>
      <c r="N26" s="63">
        <v>43644</v>
      </c>
      <c r="O26" s="45" t="s">
        <v>61</v>
      </c>
      <c r="P26" s="43"/>
      <c r="R26" s="64"/>
      <c r="T26" s="43"/>
      <c r="U26" s="43"/>
      <c r="V26" s="40"/>
      <c r="W26" s="42"/>
      <c r="Y26" s="43"/>
    </row>
    <row r="27" spans="1:26" s="41" customFormat="1" ht="25.35" customHeight="1">
      <c r="A27" s="44">
        <v>13</v>
      </c>
      <c r="B27" s="86">
        <v>14</v>
      </c>
      <c r="C27" s="67" t="s">
        <v>50</v>
      </c>
      <c r="D27" s="66">
        <v>2112</v>
      </c>
      <c r="E27" s="65">
        <v>1817</v>
      </c>
      <c r="F27" s="68">
        <f>(D27-E27)/E27</f>
        <v>0.16235553109521189</v>
      </c>
      <c r="G27" s="66">
        <v>359</v>
      </c>
      <c r="H27" s="65">
        <v>14</v>
      </c>
      <c r="I27" s="65">
        <f>G27/H27</f>
        <v>25.642857142857142</v>
      </c>
      <c r="J27" s="65">
        <v>5</v>
      </c>
      <c r="K27" s="65">
        <v>4</v>
      </c>
      <c r="L27" s="66">
        <v>23999</v>
      </c>
      <c r="M27" s="66">
        <v>4515</v>
      </c>
      <c r="N27" s="63">
        <v>43630</v>
      </c>
      <c r="O27" s="45" t="s">
        <v>51</v>
      </c>
      <c r="P27" s="43"/>
      <c r="Q27" s="72"/>
      <c r="R27" s="72"/>
      <c r="S27" s="72"/>
      <c r="T27" s="72"/>
      <c r="U27" s="73"/>
      <c r="V27" s="40"/>
      <c r="W27" s="74"/>
      <c r="X27" s="42"/>
      <c r="Y27" s="43"/>
    </row>
    <row r="28" spans="1:26" s="41" customFormat="1" ht="25.35" customHeight="1">
      <c r="A28" s="44">
        <v>14</v>
      </c>
      <c r="B28" s="69" t="s">
        <v>30</v>
      </c>
      <c r="C28" s="67" t="s">
        <v>75</v>
      </c>
      <c r="D28" s="66">
        <v>1694</v>
      </c>
      <c r="E28" s="69" t="s">
        <v>30</v>
      </c>
      <c r="F28" s="69" t="s">
        <v>30</v>
      </c>
      <c r="G28" s="66">
        <v>530</v>
      </c>
      <c r="H28" s="65" t="s">
        <v>30</v>
      </c>
      <c r="I28" s="65" t="s">
        <v>30</v>
      </c>
      <c r="J28" s="65">
        <v>1</v>
      </c>
      <c r="K28" s="69" t="s">
        <v>30</v>
      </c>
      <c r="L28" s="66">
        <v>67753</v>
      </c>
      <c r="M28" s="66">
        <v>16020</v>
      </c>
      <c r="N28" s="63">
        <v>43518</v>
      </c>
      <c r="O28" s="45" t="s">
        <v>34</v>
      </c>
      <c r="P28" s="43"/>
      <c r="Q28" s="72"/>
      <c r="R28" s="72"/>
      <c r="S28" s="72"/>
      <c r="T28" s="72"/>
      <c r="U28" s="73"/>
      <c r="V28" s="40"/>
      <c r="W28" s="74"/>
      <c r="X28" s="42"/>
      <c r="Y28" s="43"/>
    </row>
    <row r="29" spans="1:26" s="41" customFormat="1" ht="25.35" customHeight="1">
      <c r="A29" s="44">
        <v>15</v>
      </c>
      <c r="B29" s="86">
        <v>16</v>
      </c>
      <c r="C29" s="67" t="s">
        <v>40</v>
      </c>
      <c r="D29" s="66">
        <v>1526.98</v>
      </c>
      <c r="E29" s="89">
        <v>1142.43</v>
      </c>
      <c r="F29" s="90">
        <f>(D29-E29)/E29</f>
        <v>0.33660705688751164</v>
      </c>
      <c r="G29" s="66">
        <v>245</v>
      </c>
      <c r="H29" s="65">
        <v>5</v>
      </c>
      <c r="I29" s="65">
        <f>G29/H29</f>
        <v>49</v>
      </c>
      <c r="J29" s="65">
        <v>2</v>
      </c>
      <c r="K29" s="69">
        <v>8</v>
      </c>
      <c r="L29" s="66">
        <v>148970.20000000001</v>
      </c>
      <c r="M29" s="66">
        <v>26131</v>
      </c>
      <c r="N29" s="63">
        <v>43602</v>
      </c>
      <c r="O29" s="45" t="s">
        <v>27</v>
      </c>
      <c r="P29" s="43"/>
      <c r="Q29" s="72"/>
      <c r="R29" s="72"/>
      <c r="S29" s="72"/>
      <c r="T29" s="72"/>
      <c r="U29" s="73"/>
      <c r="V29" s="40"/>
      <c r="W29" s="74"/>
      <c r="X29" s="42"/>
      <c r="Y29" s="43"/>
    </row>
    <row r="30" spans="1:26" s="41" customFormat="1" ht="25.35" customHeight="1">
      <c r="A30" s="44">
        <v>16</v>
      </c>
      <c r="B30" s="87">
        <v>10</v>
      </c>
      <c r="C30" s="67" t="s">
        <v>63</v>
      </c>
      <c r="D30" s="66">
        <v>1055</v>
      </c>
      <c r="E30" s="65">
        <v>2549</v>
      </c>
      <c r="F30" s="68">
        <f>(D30-E30)/E30</f>
        <v>-0.58611220086308358</v>
      </c>
      <c r="G30" s="66">
        <v>178</v>
      </c>
      <c r="H30" s="65">
        <v>5</v>
      </c>
      <c r="I30" s="65">
        <f>G30/H30</f>
        <v>35.6</v>
      </c>
      <c r="J30" s="65">
        <v>1</v>
      </c>
      <c r="K30" s="65">
        <v>2</v>
      </c>
      <c r="L30" s="66">
        <v>6083</v>
      </c>
      <c r="M30" s="66">
        <v>1045</v>
      </c>
      <c r="N30" s="63">
        <v>43644</v>
      </c>
      <c r="O30" s="45" t="s">
        <v>51</v>
      </c>
      <c r="P30" s="43"/>
      <c r="Q30" s="72"/>
      <c r="R30" s="72"/>
      <c r="S30" s="72"/>
      <c r="T30" s="72"/>
      <c r="U30" s="73"/>
      <c r="V30" s="40"/>
      <c r="W30" s="74"/>
      <c r="X30" s="42"/>
      <c r="Y30" s="43"/>
    </row>
    <row r="31" spans="1:26" s="41" customFormat="1" ht="25.35" customHeight="1">
      <c r="A31" s="44">
        <v>17</v>
      </c>
      <c r="B31" s="87">
        <v>18</v>
      </c>
      <c r="C31" s="67" t="s">
        <v>42</v>
      </c>
      <c r="D31" s="66">
        <v>860.51</v>
      </c>
      <c r="E31" s="66">
        <v>527.12</v>
      </c>
      <c r="F31" s="68">
        <f>(D31-E31)/E31</f>
        <v>0.63247457884352709</v>
      </c>
      <c r="G31" s="66">
        <v>145</v>
      </c>
      <c r="H31" s="65">
        <v>9</v>
      </c>
      <c r="I31" s="65">
        <f>G31/H31</f>
        <v>16.111111111111111</v>
      </c>
      <c r="J31" s="65">
        <v>1</v>
      </c>
      <c r="K31" s="65">
        <v>7</v>
      </c>
      <c r="L31" s="66">
        <v>79104</v>
      </c>
      <c r="M31" s="66">
        <v>15961</v>
      </c>
      <c r="N31" s="63">
        <v>43609</v>
      </c>
      <c r="O31" s="45" t="s">
        <v>37</v>
      </c>
      <c r="P31" s="43"/>
      <c r="Q31" s="72"/>
      <c r="R31" s="72"/>
      <c r="S31" s="72"/>
      <c r="T31" s="72"/>
      <c r="U31" s="73"/>
      <c r="V31" s="40"/>
      <c r="W31" s="74"/>
      <c r="X31" s="42"/>
      <c r="Y31" s="43"/>
    </row>
    <row r="32" spans="1:26" s="41" customFormat="1" ht="25.35" customHeight="1">
      <c r="A32" s="44">
        <v>18</v>
      </c>
      <c r="B32" s="87">
        <v>13</v>
      </c>
      <c r="C32" s="67" t="s">
        <v>65</v>
      </c>
      <c r="D32" s="66">
        <v>497.7</v>
      </c>
      <c r="E32" s="65">
        <v>1817.69</v>
      </c>
      <c r="F32" s="68">
        <f>(D32-E32)/E32</f>
        <v>-0.72619093464782225</v>
      </c>
      <c r="G32" s="66">
        <v>90</v>
      </c>
      <c r="H32" s="65">
        <v>11</v>
      </c>
      <c r="I32" s="65">
        <f>G32/H32</f>
        <v>8.1818181818181817</v>
      </c>
      <c r="J32" s="65">
        <v>4</v>
      </c>
      <c r="K32" s="65">
        <v>2</v>
      </c>
      <c r="L32" s="66">
        <v>3393.74</v>
      </c>
      <c r="M32" s="66">
        <v>681</v>
      </c>
      <c r="N32" s="63">
        <v>43644</v>
      </c>
      <c r="O32" s="45" t="s">
        <v>64</v>
      </c>
      <c r="P32" s="43"/>
      <c r="R32" s="64"/>
      <c r="T32" s="43"/>
      <c r="X32" s="42"/>
    </row>
    <row r="33" spans="1:25" s="41" customFormat="1" ht="25.35" customHeight="1">
      <c r="A33" s="44">
        <v>19</v>
      </c>
      <c r="B33" s="87">
        <v>15</v>
      </c>
      <c r="C33" s="67" t="s">
        <v>45</v>
      </c>
      <c r="D33" s="66">
        <v>355.68</v>
      </c>
      <c r="E33" s="66">
        <v>1524.9</v>
      </c>
      <c r="F33" s="68">
        <f>(D33-E33)/E33</f>
        <v>-0.7667519181585678</v>
      </c>
      <c r="G33" s="66">
        <v>63</v>
      </c>
      <c r="H33" s="65">
        <v>3</v>
      </c>
      <c r="I33" s="65">
        <f>G33/H33</f>
        <v>21</v>
      </c>
      <c r="J33" s="65">
        <v>1</v>
      </c>
      <c r="K33" s="65">
        <v>5</v>
      </c>
      <c r="L33" s="66">
        <v>60312</v>
      </c>
      <c r="M33" s="66">
        <v>10792</v>
      </c>
      <c r="N33" s="63">
        <v>43623</v>
      </c>
      <c r="O33" s="45" t="s">
        <v>47</v>
      </c>
      <c r="P33" s="43"/>
      <c r="R33" s="64"/>
      <c r="T33" s="43"/>
      <c r="U33" s="43"/>
      <c r="V33" s="43"/>
      <c r="W33" s="42"/>
      <c r="X33" s="43"/>
      <c r="Y33" s="42"/>
    </row>
    <row r="34" spans="1:25" s="41" customFormat="1" ht="25.35" customHeight="1">
      <c r="A34" s="44">
        <v>20</v>
      </c>
      <c r="B34" s="87">
        <v>17</v>
      </c>
      <c r="C34" s="67" t="s">
        <v>49</v>
      </c>
      <c r="D34" s="66">
        <v>236.96</v>
      </c>
      <c r="E34" s="65">
        <v>760.88</v>
      </c>
      <c r="F34" s="68">
        <f>(D34-E34)/E34</f>
        <v>-0.68857112816738508</v>
      </c>
      <c r="G34" s="66">
        <v>60</v>
      </c>
      <c r="H34" s="65">
        <v>6</v>
      </c>
      <c r="I34" s="65">
        <f>G34/H34</f>
        <v>10</v>
      </c>
      <c r="J34" s="65">
        <v>3</v>
      </c>
      <c r="K34" s="65">
        <v>4</v>
      </c>
      <c r="L34" s="66">
        <v>17772.13</v>
      </c>
      <c r="M34" s="66">
        <v>4366</v>
      </c>
      <c r="N34" s="63">
        <v>43630</v>
      </c>
      <c r="O34" s="45" t="s">
        <v>27</v>
      </c>
      <c r="P34" s="43"/>
      <c r="R34" s="64"/>
      <c r="T34" s="43"/>
      <c r="U34" s="42"/>
      <c r="V34" s="43"/>
      <c r="W34" s="42"/>
      <c r="X34" s="8"/>
    </row>
    <row r="35" spans="1:25" s="41" customFormat="1" ht="25.35" customHeight="1">
      <c r="A35" s="49"/>
      <c r="B35" s="49"/>
      <c r="C35" s="50" t="s">
        <v>35</v>
      </c>
      <c r="D35" s="51">
        <f>SUM(D23:D34)</f>
        <v>249012.57</v>
      </c>
      <c r="E35" s="51">
        <f t="shared" ref="E35:G35" si="1">SUM(E23:E34)</f>
        <v>114925.48</v>
      </c>
      <c r="F35" s="79">
        <f>(D35-E35)/E35</f>
        <v>1.1667307371698603</v>
      </c>
      <c r="G35" s="51">
        <f t="shared" si="1"/>
        <v>43984</v>
      </c>
      <c r="H35" s="51"/>
      <c r="I35" s="53"/>
      <c r="J35" s="52"/>
      <c r="K35" s="54"/>
      <c r="L35" s="55"/>
      <c r="M35" s="59"/>
      <c r="N35" s="56"/>
      <c r="O35" s="60"/>
      <c r="R35" s="43"/>
    </row>
    <row r="36" spans="1:25" s="41" customFormat="1" ht="14.1" customHeight="1">
      <c r="A36" s="47"/>
      <c r="B36" s="57"/>
      <c r="C36" s="48"/>
      <c r="D36" s="58"/>
      <c r="E36" s="58"/>
      <c r="F36" s="91"/>
      <c r="G36" s="58"/>
      <c r="H36" s="58"/>
      <c r="I36" s="58"/>
      <c r="J36" s="58"/>
      <c r="K36" s="58"/>
      <c r="L36" s="58"/>
      <c r="M36" s="58"/>
      <c r="N36" s="62"/>
      <c r="O36" s="46"/>
    </row>
    <row r="37" spans="1:25" s="41" customFormat="1" ht="25.35" customHeight="1">
      <c r="A37" s="44">
        <v>21</v>
      </c>
      <c r="B37" s="65" t="s">
        <v>30</v>
      </c>
      <c r="C37" s="67" t="s">
        <v>80</v>
      </c>
      <c r="D37" s="66">
        <v>232</v>
      </c>
      <c r="E37" s="65" t="s">
        <v>30</v>
      </c>
      <c r="F37" s="65" t="s">
        <v>30</v>
      </c>
      <c r="G37" s="66">
        <v>37</v>
      </c>
      <c r="H37" s="65">
        <v>1</v>
      </c>
      <c r="I37" s="65">
        <f>G37/H37</f>
        <v>37</v>
      </c>
      <c r="J37" s="65">
        <v>1</v>
      </c>
      <c r="K37" s="65" t="s">
        <v>30</v>
      </c>
      <c r="L37" s="66">
        <v>71104.39</v>
      </c>
      <c r="M37" s="66">
        <v>12198</v>
      </c>
      <c r="N37" s="63">
        <v>43574</v>
      </c>
      <c r="O37" s="45" t="s">
        <v>31</v>
      </c>
      <c r="P37" s="43"/>
      <c r="Q37" s="72"/>
      <c r="R37" s="72"/>
      <c r="S37" s="72"/>
      <c r="T37" s="72"/>
      <c r="U37" s="73"/>
      <c r="V37" s="40"/>
      <c r="W37" s="74"/>
      <c r="X37" s="42"/>
      <c r="Y37" s="43"/>
    </row>
    <row r="38" spans="1:25" s="41" customFormat="1" ht="25.35" customHeight="1">
      <c r="A38" s="44">
        <v>22</v>
      </c>
      <c r="B38" s="65" t="s">
        <v>30</v>
      </c>
      <c r="C38" s="67" t="s">
        <v>84</v>
      </c>
      <c r="D38" s="66">
        <v>204</v>
      </c>
      <c r="E38" s="65" t="s">
        <v>30</v>
      </c>
      <c r="F38" s="65" t="s">
        <v>30</v>
      </c>
      <c r="G38" s="66">
        <v>32</v>
      </c>
      <c r="H38" s="65">
        <v>2</v>
      </c>
      <c r="I38" s="65">
        <f>G38/H38</f>
        <v>16</v>
      </c>
      <c r="J38" s="65">
        <v>1</v>
      </c>
      <c r="K38" s="65">
        <v>12</v>
      </c>
      <c r="L38" s="66">
        <v>137889.56</v>
      </c>
      <c r="M38" s="66">
        <v>25763</v>
      </c>
      <c r="N38" s="63">
        <v>43574</v>
      </c>
      <c r="O38" s="45" t="s">
        <v>83</v>
      </c>
      <c r="P38" s="43"/>
      <c r="Q38" s="72"/>
      <c r="R38" s="72"/>
      <c r="S38" s="72"/>
      <c r="T38" s="72"/>
      <c r="U38" s="73"/>
      <c r="V38" s="40"/>
      <c r="W38" s="74"/>
      <c r="X38" s="42"/>
      <c r="Y38" s="43"/>
    </row>
    <row r="39" spans="1:25" s="41" customFormat="1" ht="25.35" customHeight="1">
      <c r="A39" s="44">
        <v>23</v>
      </c>
      <c r="B39" s="65" t="s">
        <v>30</v>
      </c>
      <c r="C39" s="67" t="s">
        <v>77</v>
      </c>
      <c r="D39" s="66">
        <v>154</v>
      </c>
      <c r="E39" s="65" t="s">
        <v>30</v>
      </c>
      <c r="F39" s="65" t="s">
        <v>30</v>
      </c>
      <c r="G39" s="66">
        <v>77</v>
      </c>
      <c r="H39" s="65">
        <v>3</v>
      </c>
      <c r="I39" s="65">
        <f>G39/H39</f>
        <v>25.666666666666668</v>
      </c>
      <c r="J39" s="65">
        <v>1</v>
      </c>
      <c r="K39" s="65" t="s">
        <v>30</v>
      </c>
      <c r="L39" s="66">
        <v>35149.14</v>
      </c>
      <c r="M39" s="66">
        <v>7793</v>
      </c>
      <c r="N39" s="63">
        <v>43469</v>
      </c>
      <c r="O39" s="45" t="s">
        <v>27</v>
      </c>
      <c r="P39" s="43"/>
      <c r="Q39" s="72"/>
      <c r="R39" s="72"/>
      <c r="S39" s="72"/>
      <c r="T39" s="72"/>
      <c r="U39" s="73"/>
      <c r="V39" s="40"/>
      <c r="W39" s="74"/>
      <c r="X39" s="42"/>
      <c r="Y39" s="43"/>
    </row>
    <row r="40" spans="1:25" s="41" customFormat="1" ht="25.35" customHeight="1">
      <c r="A40" s="44">
        <v>24</v>
      </c>
      <c r="B40" s="65" t="s">
        <v>30</v>
      </c>
      <c r="C40" s="67" t="s">
        <v>74</v>
      </c>
      <c r="D40" s="66">
        <v>108</v>
      </c>
      <c r="E40" s="65" t="s">
        <v>30</v>
      </c>
      <c r="F40" s="65" t="s">
        <v>30</v>
      </c>
      <c r="G40" s="66">
        <v>54</v>
      </c>
      <c r="H40" s="65">
        <v>3</v>
      </c>
      <c r="I40" s="65">
        <f>G40/H40</f>
        <v>18</v>
      </c>
      <c r="J40" s="65">
        <v>1</v>
      </c>
      <c r="K40" s="65" t="s">
        <v>30</v>
      </c>
      <c r="L40" s="66">
        <v>469230</v>
      </c>
      <c r="M40" s="66">
        <v>102651</v>
      </c>
      <c r="N40" s="63">
        <v>43084</v>
      </c>
      <c r="O40" s="45" t="s">
        <v>47</v>
      </c>
      <c r="P40" s="43"/>
      <c r="Q40" s="72"/>
      <c r="R40" s="72"/>
      <c r="S40" s="72"/>
      <c r="T40" s="72"/>
      <c r="U40" s="73"/>
      <c r="V40" s="40"/>
      <c r="W40" s="74"/>
      <c r="X40" s="42"/>
      <c r="Y40" s="43"/>
    </row>
    <row r="41" spans="1:25" s="41" customFormat="1" ht="25.35" customHeight="1">
      <c r="A41" s="44">
        <v>25</v>
      </c>
      <c r="B41" s="65" t="s">
        <v>30</v>
      </c>
      <c r="C41" s="67" t="s">
        <v>78</v>
      </c>
      <c r="D41" s="66">
        <v>108</v>
      </c>
      <c r="E41" s="65" t="s">
        <v>30</v>
      </c>
      <c r="F41" s="65" t="s">
        <v>30</v>
      </c>
      <c r="G41" s="66">
        <v>54</v>
      </c>
      <c r="H41" s="65">
        <v>3</v>
      </c>
      <c r="I41" s="65">
        <f>G41/H41</f>
        <v>18</v>
      </c>
      <c r="J41" s="65">
        <v>1</v>
      </c>
      <c r="K41" s="65" t="s">
        <v>30</v>
      </c>
      <c r="L41" s="66">
        <v>170257.51</v>
      </c>
      <c r="M41" s="66">
        <v>36634</v>
      </c>
      <c r="N41" s="63">
        <v>43490</v>
      </c>
      <c r="O41" s="45" t="s">
        <v>41</v>
      </c>
      <c r="P41" s="43"/>
      <c r="Q41" s="72"/>
      <c r="R41" s="72"/>
      <c r="S41" s="72"/>
      <c r="T41" s="72"/>
      <c r="U41" s="73"/>
      <c r="V41" s="40"/>
      <c r="W41" s="74"/>
      <c r="X41" s="42"/>
      <c r="Y41" s="43"/>
    </row>
    <row r="42" spans="1:25" s="41" customFormat="1" ht="25.35" customHeight="1">
      <c r="A42" s="44">
        <v>26</v>
      </c>
      <c r="B42" s="44">
        <v>19</v>
      </c>
      <c r="C42" s="67" t="s">
        <v>39</v>
      </c>
      <c r="D42" s="66">
        <v>105.7</v>
      </c>
      <c r="E42" s="66">
        <v>319.10000000000002</v>
      </c>
      <c r="F42" s="68">
        <f t="shared" ref="F42:F47" si="2">(D42-E42)/E42</f>
        <v>-0.66875587590097152</v>
      </c>
      <c r="G42" s="66">
        <v>29</v>
      </c>
      <c r="H42" s="65">
        <v>3</v>
      </c>
      <c r="I42" s="65">
        <f t="shared" ref="I42" si="3">G42/H42</f>
        <v>9.6666666666666661</v>
      </c>
      <c r="J42" s="65">
        <v>1</v>
      </c>
      <c r="K42" s="65">
        <v>9</v>
      </c>
      <c r="L42" s="66">
        <v>104624.7</v>
      </c>
      <c r="M42" s="66">
        <v>19315</v>
      </c>
      <c r="N42" s="63">
        <v>43595</v>
      </c>
      <c r="O42" s="45" t="s">
        <v>38</v>
      </c>
      <c r="P42" s="43"/>
      <c r="Q42" s="72"/>
      <c r="R42" s="72"/>
      <c r="S42" s="72"/>
      <c r="T42" s="72"/>
      <c r="U42" s="72"/>
      <c r="V42" s="73"/>
      <c r="W42" s="42"/>
      <c r="X42" s="74"/>
      <c r="Y42" s="74"/>
    </row>
    <row r="43" spans="1:25" s="41" customFormat="1" ht="25.35" customHeight="1">
      <c r="A43" s="44">
        <v>27</v>
      </c>
      <c r="B43" s="65" t="s">
        <v>30</v>
      </c>
      <c r="C43" s="67" t="s">
        <v>73</v>
      </c>
      <c r="D43" s="66">
        <v>78</v>
      </c>
      <c r="E43" s="65" t="s">
        <v>30</v>
      </c>
      <c r="F43" s="65" t="s">
        <v>30</v>
      </c>
      <c r="G43" s="66">
        <v>39</v>
      </c>
      <c r="H43" s="65">
        <v>3</v>
      </c>
      <c r="I43" s="65">
        <f>G43/H43</f>
        <v>13</v>
      </c>
      <c r="J43" s="65">
        <v>1</v>
      </c>
      <c r="K43" s="65" t="s">
        <v>30</v>
      </c>
      <c r="L43" s="66">
        <v>294764</v>
      </c>
      <c r="M43" s="66">
        <v>60287</v>
      </c>
      <c r="N43" s="63">
        <v>43476</v>
      </c>
      <c r="O43" s="45" t="s">
        <v>37</v>
      </c>
      <c r="P43" s="43"/>
      <c r="Q43" s="72"/>
      <c r="R43" s="72"/>
      <c r="S43" s="72"/>
      <c r="T43" s="72"/>
      <c r="U43" s="73"/>
      <c r="V43" s="40"/>
      <c r="W43" s="74"/>
      <c r="X43" s="42"/>
      <c r="Y43" s="43"/>
    </row>
    <row r="44" spans="1:25" s="41" customFormat="1" ht="25.35" customHeight="1">
      <c r="A44" s="44">
        <v>28</v>
      </c>
      <c r="B44" s="65" t="s">
        <v>30</v>
      </c>
      <c r="C44" s="67" t="s">
        <v>86</v>
      </c>
      <c r="D44" s="66">
        <v>52</v>
      </c>
      <c r="E44" s="65" t="s">
        <v>30</v>
      </c>
      <c r="F44" s="65" t="s">
        <v>30</v>
      </c>
      <c r="G44" s="66">
        <v>12</v>
      </c>
      <c r="H44" s="65">
        <v>1</v>
      </c>
      <c r="I44" s="65">
        <f>G44/H44</f>
        <v>12</v>
      </c>
      <c r="J44" s="65">
        <v>1</v>
      </c>
      <c r="K44" s="65" t="s">
        <v>30</v>
      </c>
      <c r="L44" s="66">
        <v>22606.45</v>
      </c>
      <c r="M44" s="66">
        <v>4236</v>
      </c>
      <c r="N44" s="63">
        <v>43560</v>
      </c>
      <c r="O44" s="45" t="s">
        <v>83</v>
      </c>
      <c r="P44" s="43"/>
      <c r="Q44" s="72"/>
      <c r="R44" s="72"/>
      <c r="S44" s="72"/>
      <c r="T44" s="72"/>
      <c r="U44" s="73"/>
      <c r="V44" s="40"/>
      <c r="W44" s="74"/>
      <c r="X44" s="42"/>
      <c r="Y44" s="43"/>
    </row>
    <row r="45" spans="1:25" s="41" customFormat="1" ht="25.35" customHeight="1">
      <c r="A45" s="44">
        <v>29</v>
      </c>
      <c r="B45" s="65" t="s">
        <v>30</v>
      </c>
      <c r="C45" s="67" t="s">
        <v>76</v>
      </c>
      <c r="D45" s="66">
        <v>42</v>
      </c>
      <c r="E45" s="65" t="s">
        <v>30</v>
      </c>
      <c r="F45" s="65" t="s">
        <v>30</v>
      </c>
      <c r="G45" s="66">
        <v>6</v>
      </c>
      <c r="H45" s="65">
        <v>1</v>
      </c>
      <c r="I45" s="65">
        <f>G45/H45</f>
        <v>6</v>
      </c>
      <c r="J45" s="65">
        <v>1</v>
      </c>
      <c r="K45" s="65" t="s">
        <v>30</v>
      </c>
      <c r="L45" s="66">
        <v>213709.93</v>
      </c>
      <c r="M45" s="66">
        <v>39756</v>
      </c>
      <c r="N45" s="63">
        <v>43567</v>
      </c>
      <c r="O45" s="45" t="s">
        <v>27</v>
      </c>
      <c r="P45" s="43"/>
      <c r="Q45" s="72"/>
      <c r="R45" s="72"/>
      <c r="S45" s="72"/>
      <c r="T45" s="72"/>
      <c r="U45" s="73"/>
      <c r="V45" s="40"/>
      <c r="W45" s="74"/>
      <c r="X45" s="42"/>
      <c r="Y45" s="43"/>
    </row>
    <row r="46" spans="1:25" s="41" customFormat="1" ht="25.35" customHeight="1">
      <c r="A46" s="44">
        <v>30</v>
      </c>
      <c r="B46" s="69" t="s">
        <v>30</v>
      </c>
      <c r="C46" s="67" t="s">
        <v>87</v>
      </c>
      <c r="D46" s="66">
        <v>31</v>
      </c>
      <c r="E46" s="65" t="s">
        <v>30</v>
      </c>
      <c r="F46" s="65" t="s">
        <v>30</v>
      </c>
      <c r="G46" s="66">
        <v>7</v>
      </c>
      <c r="H46" s="65">
        <v>1</v>
      </c>
      <c r="I46" s="65">
        <f>G46/H46</f>
        <v>7</v>
      </c>
      <c r="J46" s="65">
        <v>1</v>
      </c>
      <c r="K46" s="65" t="s">
        <v>30</v>
      </c>
      <c r="L46" s="66">
        <v>3681.9</v>
      </c>
      <c r="M46" s="66">
        <v>704</v>
      </c>
      <c r="N46" s="63">
        <v>43560</v>
      </c>
      <c r="O46" s="45" t="s">
        <v>83</v>
      </c>
      <c r="P46" s="43"/>
      <c r="Q46" s="72"/>
      <c r="R46" s="72"/>
      <c r="S46" s="72"/>
      <c r="T46" s="72"/>
      <c r="U46" s="73"/>
      <c r="V46" s="40"/>
      <c r="W46" s="74"/>
      <c r="X46" s="42"/>
      <c r="Y46" s="43"/>
    </row>
    <row r="47" spans="1:25" s="41" customFormat="1" ht="25.35" customHeight="1">
      <c r="A47" s="49"/>
      <c r="B47" s="49"/>
      <c r="C47" s="50" t="s">
        <v>88</v>
      </c>
      <c r="D47" s="51">
        <f>SUM(D35:D46)</f>
        <v>250127.27000000002</v>
      </c>
      <c r="E47" s="51">
        <f t="shared" ref="E47:G47" si="4">SUM(E35:E46)</f>
        <v>115244.58</v>
      </c>
      <c r="F47" s="79">
        <f t="shared" si="2"/>
        <v>1.1704037621552354</v>
      </c>
      <c r="G47" s="51">
        <f t="shared" si="4"/>
        <v>44331</v>
      </c>
      <c r="H47" s="51"/>
      <c r="I47" s="53"/>
      <c r="J47" s="52"/>
      <c r="K47" s="54"/>
      <c r="L47" s="55"/>
      <c r="M47" s="59"/>
      <c r="N47" s="56"/>
      <c r="O47" s="60"/>
      <c r="R47" s="43"/>
    </row>
    <row r="48" spans="1:25" s="41" customFormat="1" ht="14.1" customHeight="1">
      <c r="A48" s="47"/>
      <c r="B48" s="57"/>
      <c r="C48" s="48"/>
      <c r="D48" s="58"/>
      <c r="E48" s="58"/>
      <c r="F48" s="61"/>
      <c r="G48" s="58"/>
      <c r="H48" s="58"/>
      <c r="I48" s="58"/>
      <c r="J48" s="58"/>
      <c r="K48" s="58"/>
      <c r="L48" s="58"/>
      <c r="M48" s="58"/>
      <c r="N48" s="62"/>
      <c r="O48" s="46"/>
      <c r="P48" s="1"/>
      <c r="V48" s="1"/>
    </row>
    <row r="49" spans="1:25" s="41" customFormat="1" ht="25.35" customHeight="1">
      <c r="A49" s="44">
        <v>31</v>
      </c>
      <c r="B49" s="69" t="s">
        <v>30</v>
      </c>
      <c r="C49" s="67" t="s">
        <v>82</v>
      </c>
      <c r="D49" s="66">
        <v>16</v>
      </c>
      <c r="E49" s="65" t="s">
        <v>30</v>
      </c>
      <c r="F49" s="65" t="s">
        <v>30</v>
      </c>
      <c r="G49" s="66">
        <v>5</v>
      </c>
      <c r="H49" s="65">
        <v>1</v>
      </c>
      <c r="I49" s="65">
        <f>G49/H49</f>
        <v>5</v>
      </c>
      <c r="J49" s="65">
        <v>1</v>
      </c>
      <c r="K49" s="65" t="s">
        <v>30</v>
      </c>
      <c r="L49" s="66">
        <v>1780</v>
      </c>
      <c r="M49" s="66">
        <v>380</v>
      </c>
      <c r="N49" s="63">
        <v>43560</v>
      </c>
      <c r="O49" s="45" t="s">
        <v>83</v>
      </c>
      <c r="P49" s="43"/>
      <c r="Q49" s="72"/>
      <c r="R49" s="72"/>
      <c r="S49" s="72"/>
      <c r="T49" s="72"/>
      <c r="U49" s="72"/>
      <c r="V49" s="73"/>
      <c r="W49" s="74"/>
      <c r="X49" s="74"/>
      <c r="Y49" s="42"/>
    </row>
    <row r="50" spans="1:25" s="41" customFormat="1" ht="25.35" customHeight="1">
      <c r="A50" s="44">
        <v>32</v>
      </c>
      <c r="B50" s="87">
        <v>25</v>
      </c>
      <c r="C50" s="76" t="s">
        <v>54</v>
      </c>
      <c r="D50" s="66">
        <v>15.5</v>
      </c>
      <c r="E50" s="65">
        <v>24</v>
      </c>
      <c r="F50" s="68">
        <f>(D50-E50)/E50</f>
        <v>-0.35416666666666669</v>
      </c>
      <c r="G50" s="66">
        <v>4</v>
      </c>
      <c r="H50" s="65">
        <v>2</v>
      </c>
      <c r="I50" s="65">
        <f>G50/H50</f>
        <v>2</v>
      </c>
      <c r="J50" s="65">
        <v>1</v>
      </c>
      <c r="K50" s="65">
        <v>3</v>
      </c>
      <c r="L50" s="66">
        <v>3766</v>
      </c>
      <c r="M50" s="66">
        <v>800</v>
      </c>
      <c r="N50" s="63">
        <v>43637</v>
      </c>
      <c r="O50" s="45" t="s">
        <v>46</v>
      </c>
      <c r="P50" s="43"/>
      <c r="R50" s="64"/>
      <c r="T50" s="43"/>
      <c r="U50" s="42"/>
      <c r="V50" s="43"/>
      <c r="W50" s="42"/>
      <c r="Y50" s="8"/>
    </row>
    <row r="51" spans="1:25" s="41" customFormat="1" ht="25.35" customHeight="1">
      <c r="A51" s="44">
        <v>33</v>
      </c>
      <c r="B51" s="69" t="s">
        <v>30</v>
      </c>
      <c r="C51" s="67" t="s">
        <v>85</v>
      </c>
      <c r="D51" s="66">
        <v>15</v>
      </c>
      <c r="E51" s="65" t="s">
        <v>30</v>
      </c>
      <c r="F51" s="65" t="s">
        <v>30</v>
      </c>
      <c r="G51" s="66">
        <v>4</v>
      </c>
      <c r="H51" s="65">
        <v>1</v>
      </c>
      <c r="I51" s="65">
        <f>G51/H51</f>
        <v>4</v>
      </c>
      <c r="J51" s="65">
        <v>1</v>
      </c>
      <c r="K51" s="65" t="s">
        <v>30</v>
      </c>
      <c r="L51" s="66">
        <v>1194</v>
      </c>
      <c r="M51" s="66">
        <v>253</v>
      </c>
      <c r="N51" s="63">
        <v>43560</v>
      </c>
      <c r="O51" s="45" t="s">
        <v>83</v>
      </c>
      <c r="P51" s="71"/>
      <c r="Q51" s="72"/>
      <c r="R51" s="72"/>
      <c r="S51" s="72"/>
      <c r="T51" s="72"/>
      <c r="U51" s="72"/>
      <c r="W51" s="72"/>
    </row>
    <row r="52" spans="1:25" s="41" customFormat="1" ht="25.35" customHeight="1">
      <c r="A52" s="44">
        <v>34</v>
      </c>
      <c r="B52" s="88">
        <v>24</v>
      </c>
      <c r="C52" s="67" t="s">
        <v>66</v>
      </c>
      <c r="D52" s="66">
        <v>15</v>
      </c>
      <c r="E52" s="65">
        <v>33</v>
      </c>
      <c r="F52" s="68">
        <f>(D52-E52)/E52</f>
        <v>-0.54545454545454541</v>
      </c>
      <c r="G52" s="66">
        <v>4</v>
      </c>
      <c r="H52" s="65">
        <v>1</v>
      </c>
      <c r="I52" s="65">
        <f>G52/H52</f>
        <v>4</v>
      </c>
      <c r="J52" s="65">
        <v>1</v>
      </c>
      <c r="K52" s="65" t="s">
        <v>30</v>
      </c>
      <c r="L52" s="66">
        <v>499.64</v>
      </c>
      <c r="M52" s="66">
        <v>191</v>
      </c>
      <c r="N52" s="63">
        <v>43623</v>
      </c>
      <c r="O52" s="45" t="s">
        <v>64</v>
      </c>
      <c r="P52" s="71"/>
      <c r="Q52" s="72"/>
      <c r="R52" s="72"/>
      <c r="S52" s="72"/>
      <c r="T52" s="72"/>
      <c r="U52" s="72"/>
      <c r="W52" s="72"/>
    </row>
    <row r="53" spans="1:25" ht="25.35" customHeight="1">
      <c r="A53" s="18"/>
      <c r="B53" s="18"/>
      <c r="C53" s="50" t="s">
        <v>89</v>
      </c>
      <c r="D53" s="20">
        <f>SUM(D47:D52)</f>
        <v>250188.77000000002</v>
      </c>
      <c r="E53" s="51">
        <f>SUM(E47:E52)</f>
        <v>115301.58</v>
      </c>
      <c r="F53" s="79">
        <f>(D53-E53)/E53</f>
        <v>1.169864194402193</v>
      </c>
      <c r="G53" s="51">
        <f>SUM(G47:G52)</f>
        <v>44348</v>
      </c>
      <c r="H53" s="20"/>
      <c r="I53" s="22"/>
      <c r="J53" s="21"/>
      <c r="K53" s="23"/>
      <c r="L53" s="24"/>
      <c r="M53" s="28"/>
      <c r="N53" s="25"/>
      <c r="O53" s="29"/>
    </row>
    <row r="54" spans="1:25" ht="23.25" customHeight="1">
      <c r="P54" s="11"/>
    </row>
    <row r="55" spans="1:25" ht="17.25" customHeight="1">
      <c r="P55" s="43"/>
      <c r="V55" s="41"/>
    </row>
    <row r="75" spans="16:18">
      <c r="R75" s="11"/>
    </row>
    <row r="77" spans="16:18">
      <c r="P77" s="11"/>
    </row>
    <row r="79" spans="16:18" ht="12" customHeight="1"/>
  </sheetData>
  <sortState xmlns:xlrd2="http://schemas.microsoft.com/office/spreadsheetml/2017/richdata2" ref="B13:O52">
    <sortCondition descending="1" ref="D13:D52"/>
  </sortState>
  <mergeCells count="18">
    <mergeCell ref="H5:H8"/>
    <mergeCell ref="I5:I8"/>
    <mergeCell ref="O5:O8"/>
    <mergeCell ref="A5:A8"/>
    <mergeCell ref="B5:B8"/>
    <mergeCell ref="C5:C8"/>
    <mergeCell ref="F5:F8"/>
    <mergeCell ref="A9:A12"/>
    <mergeCell ref="B9:B12"/>
    <mergeCell ref="C9:C12"/>
    <mergeCell ref="F9:F12"/>
    <mergeCell ref="I9:I12"/>
    <mergeCell ref="O9:O12"/>
    <mergeCell ref="J5:J8"/>
    <mergeCell ref="K5:K8"/>
    <mergeCell ref="M5:M8"/>
    <mergeCell ref="L5:L8"/>
    <mergeCell ref="N5:N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Justė Bulytė</cp:lastModifiedBy>
  <cp:lastPrinted>2016-09-19T08:07:15Z</cp:lastPrinted>
  <dcterms:created xsi:type="dcterms:W3CDTF">2014-10-03T07:40:56Z</dcterms:created>
  <dcterms:modified xsi:type="dcterms:W3CDTF">2019-07-08T12:53:17Z</dcterms:modified>
</cp:coreProperties>
</file>