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MSURFACE\Desktop\"/>
    </mc:Choice>
  </mc:AlternateContent>
  <xr:revisionPtr revIDLastSave="0" documentId="8_{2F568079-76E9-47AD-A189-E79501D7FDC0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G59" i="1"/>
  <c r="D59" i="1"/>
  <c r="F47" i="1"/>
  <c r="E47" i="1"/>
  <c r="G47" i="1"/>
  <c r="D47" i="1"/>
  <c r="D35" i="1"/>
  <c r="F35" i="1" s="1"/>
  <c r="E23" i="1"/>
  <c r="E35" i="1" s="1"/>
  <c r="G23" i="1"/>
  <c r="G35" i="1" s="1"/>
  <c r="D23" i="1"/>
  <c r="F23" i="1" s="1"/>
  <c r="I50" i="1"/>
  <c r="I15" i="1"/>
  <c r="I40" i="1"/>
  <c r="I41" i="1"/>
  <c r="I37" i="1"/>
  <c r="I43" i="1"/>
  <c r="I44" i="1"/>
  <c r="I27" i="1"/>
  <c r="I39" i="1"/>
  <c r="I54" i="1"/>
  <c r="I52" i="1"/>
  <c r="I22" i="1"/>
  <c r="I18" i="1"/>
  <c r="I19" i="1"/>
  <c r="I21" i="1"/>
  <c r="I20" i="1"/>
  <c r="I25" i="1"/>
  <c r="I26" i="1"/>
  <c r="I30" i="1"/>
  <c r="I28" i="1"/>
  <c r="I45" i="1"/>
  <c r="I31" i="1"/>
  <c r="I14" i="1"/>
  <c r="I17" i="1"/>
  <c r="I16" i="1"/>
  <c r="F17" i="1"/>
  <c r="F16" i="1"/>
  <c r="F22" i="1"/>
  <c r="F20" i="1"/>
  <c r="F25" i="1"/>
  <c r="F30" i="1"/>
  <c r="F28" i="1"/>
  <c r="F27" i="1"/>
  <c r="F31" i="1"/>
  <c r="F29" i="1"/>
  <c r="F34" i="1"/>
  <c r="F32" i="1"/>
  <c r="F38" i="1"/>
  <c r="F33" i="1"/>
  <c r="F46" i="1"/>
  <c r="F42" i="1"/>
  <c r="F57" i="1"/>
  <c r="F56" i="1"/>
  <c r="F49" i="1"/>
  <c r="F13" i="1"/>
  <c r="I57" i="1" l="1"/>
  <c r="I13" i="1"/>
  <c r="F14" i="1" l="1"/>
  <c r="I46" i="1" l="1"/>
  <c r="I29" i="1"/>
  <c r="I49" i="1" l="1"/>
  <c r="I56" i="1" l="1"/>
  <c r="I33" i="1"/>
  <c r="I34" i="1"/>
  <c r="I32" i="1" l="1"/>
  <c r="I42" i="1"/>
</calcChain>
</file>

<file path=xl/sharedStrings.xml><?xml version="1.0" encoding="utf-8"?>
<sst xmlns="http://schemas.openxmlformats.org/spreadsheetml/2006/main" count="210" uniqueCount="97">
  <si>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</si>
  <si>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</si>
  <si>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</si>
  <si>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</si>
  <si>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</si>
  <si>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</si>
  <si>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</si>
  <si>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</si>
  <si>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</si>
  <si>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</si>
  <si>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</si>
  <si>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</si>
  <si>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</si>
  <si>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</si>
  <si>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</si>
  <si>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</si>
  <si>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</si>
  <si>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</si>
  <si>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</si>
  <si>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</si>
  <si>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</si>
  <si>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</si>
  <si>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</si>
  <si>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</si>
  <si>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</si>
  <si>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</si>
  <si>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</si>
  <si>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</si>
  <si>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</si>
  <si>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</si>
  <si>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</si>
  <si>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</si>
  <si>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</si>
  <si>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</si>
  <si>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</si>
  <si>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</si>
  <si>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</si>
  <si>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NCG Distribution  /
Paramount Picturesl</t>
  </si>
  <si>
    <t>Total (30)</t>
  </si>
  <si>
    <t>Europos kinas</t>
  </si>
  <si>
    <t>Išgyventi vasarą</t>
  </si>
  <si>
    <t>Theatrical Film Distribution  / 20th Century Fox</t>
  </si>
  <si>
    <t>Rocketman</t>
  </si>
  <si>
    <t>Slaptas augintinių gyvenimas 2 (Secret Life of Pets 2)</t>
  </si>
  <si>
    <t>ACME Film / SONY</t>
  </si>
  <si>
    <t>Afera (The Hustle)</t>
  </si>
  <si>
    <t>Vyrai juodais drabužiais: pasaulinė grėsmė (Men in Black International)</t>
  </si>
  <si>
    <t>NCG Distribution</t>
  </si>
  <si>
    <t>Skausmas ir šlovė (Pain and Glory)</t>
  </si>
  <si>
    <t>VLG Film</t>
  </si>
  <si>
    <t>Pūkuota šnipė (Marnie’s World)</t>
  </si>
  <si>
    <t>Dar vakar (Yesterday)</t>
  </si>
  <si>
    <t>Anna</t>
  </si>
  <si>
    <t>Bjaurios lėlės (Uglydolls)</t>
  </si>
  <si>
    <t>Žmogus-Voras: Toli nuo namų (Spiderman Far From Home)</t>
  </si>
  <si>
    <t>Mano mažoji sesutė Mirai</t>
  </si>
  <si>
    <t>Saulės kultas (Midsommar)</t>
  </si>
  <si>
    <t>Kafarnaumas</t>
  </si>
  <si>
    <t>Anabelė 3 (Annabelle Come Home)</t>
  </si>
  <si>
    <t>Stjuberis (Stuber)</t>
  </si>
  <si>
    <t>Kodėl mes kūrybingi? (Why Are We Creative?)</t>
  </si>
  <si>
    <t>Best Film</t>
  </si>
  <si>
    <t>Angelas</t>
  </si>
  <si>
    <t>Bohemijos rapsodija (Bohemian Rhapsody)</t>
  </si>
  <si>
    <t>Liūtas karalius (The Lion King)</t>
  </si>
  <si>
    <t>Liepos 19 - 25 d.</t>
  </si>
  <si>
    <t>July 19 - 25</t>
  </si>
  <si>
    <t>Vagys melagiai (Lying and Stealing)</t>
  </si>
  <si>
    <t>July 26 - August 1</t>
  </si>
  <si>
    <t>Liepos 26 - rugpjūčio 1 d.</t>
  </si>
  <si>
    <t>July 26 - August 1 Lithuanian top</t>
  </si>
  <si>
    <t>Liepos 26 - rugpjūčio 1 d. Lietuvos kino teatruose rodytų filmų topas</t>
  </si>
  <si>
    <t>Papildyta. Keršytojai. Pabaiga (Avengers: Endgame)</t>
  </si>
  <si>
    <t>Aušros pažadas (Promise at Dawn)</t>
  </si>
  <si>
    <t>Pavarotti (Pavarotti)</t>
  </si>
  <si>
    <t>Ir visi jų vyrai</t>
  </si>
  <si>
    <t>Valstybės Paslaptis</t>
  </si>
  <si>
    <t>P</t>
  </si>
  <si>
    <t>Preview</t>
  </si>
  <si>
    <t>Lietinga diena Niujorke 9Rainy Day in New York)</t>
  </si>
  <si>
    <t>Monstrų viešbutis 3: Atostogos (Hotel Transylvania 3)</t>
  </si>
  <si>
    <t>Nerealieji 2 (Incredibles 2)</t>
  </si>
  <si>
    <t>Taip gimė žvaigždė (Star ir Born)</t>
  </si>
  <si>
    <t>Bulius Ferdinandas (Ferdinand)</t>
  </si>
  <si>
    <t>Balta varna (White Crow)</t>
  </si>
  <si>
    <t>Grinčas (The Grinch)</t>
  </si>
  <si>
    <t>NCG Distribution/Universal Pictures International</t>
  </si>
  <si>
    <t>Theatrical Film Distribution</t>
  </si>
  <si>
    <t>Slaptas augintinių gyvenimas (The Secret Life Of Pets)</t>
  </si>
  <si>
    <t>Greiti ir įsiutę: Hobsas ir Šo (Fast &amp; Furious Presents: Hobbs &amp; Shaw)</t>
  </si>
  <si>
    <t>Naminių gyvunėlių kapinės (Pet Sematary)</t>
  </si>
  <si>
    <t>NCG Distribution/Paramount Pictures</t>
  </si>
  <si>
    <t>Vasaros paukščiai</t>
  </si>
  <si>
    <t>Netikėta meilė</t>
  </si>
  <si>
    <t>Vasara</t>
  </si>
  <si>
    <t>Pasaulis priklauso tau</t>
  </si>
  <si>
    <t>Total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</si>
</sst>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0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0" fontId="12" fillId="0" borderId="7" xfId="0" applyFont="1" applyBorder="1" applyAlignment="1">
      <alignment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wrapText="1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27" fillId="2" borderId="7" xfId="0" applyNumberFormat="1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zoomScale="60" zoomScaleNormal="60" workbookViewId="0">
      <selection activeCell="F58" sqref="F58"/>
    </sheetView>
  </sheetViews>
  <sheetFormatPr defaultColWidth="8.796875" defaultRowHeight="14.25"/>
  <cols>
    <col min="1" max="1" width="4.19921875" style="1" customWidth="1"/>
    <col min="2" max="2" width="4.73046875" style="1" customWidth="1"/>
    <col min="3" max="3" width="30.265625" style="1" customWidth="1"/>
    <col min="4" max="4" width="13.265625" style="1" customWidth="1"/>
    <col min="5" max="6" width="15.265625" style="1" customWidth="1"/>
    <col min="7" max="7" width="12.265625" style="1" customWidth="1"/>
    <col min="8" max="8" width="10.796875" style="1" customWidth="1"/>
    <col min="9" max="9" width="12" style="1" customWidth="1"/>
    <col min="10" max="10" width="10.53125" style="1" customWidth="1"/>
    <col min="11" max="11" width="12.1992187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7" width="13.73046875" style="1" bestFit="1" customWidth="1"/>
    <col min="18" max="18" width="9.19921875" style="1" customWidth="1"/>
    <col min="19" max="19" width="6.59765625" style="1" customWidth="1"/>
    <col min="20" max="20" width="7.19921875" style="1" customWidth="1"/>
    <col min="21" max="21" width="12.73046875" style="1" bestFit="1" customWidth="1"/>
    <col min="22" max="22" width="8.796875" style="1"/>
    <col min="23" max="23" width="9.86328125" style="1" bestFit="1" customWidth="1"/>
    <col min="24" max="24" width="10.265625" style="1" bestFit="1" customWidth="1"/>
    <col min="25" max="16384" width="8.796875" style="1"/>
  </cols>
  <sheetData>
    <row r="1" spans="1:23" ht="19.5" customHeight="1">
      <c r="E1" s="2" t="s">
        <v>70</v>
      </c>
      <c r="F1" s="2"/>
      <c r="G1" s="2"/>
      <c r="H1" s="2"/>
      <c r="I1" s="2"/>
    </row>
    <row r="2" spans="1:23" ht="19.5" customHeight="1">
      <c r="E2" s="2" t="s">
        <v>71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66"/>
      <c r="B5" s="66"/>
      <c r="C5" s="63" t="s">
        <v>0</v>
      </c>
      <c r="D5" s="3"/>
      <c r="E5" s="3"/>
      <c r="F5" s="63" t="s">
        <v>3</v>
      </c>
      <c r="G5" s="3"/>
      <c r="H5" s="63" t="s">
        <v>5</v>
      </c>
      <c r="I5" s="63" t="s">
        <v>6</v>
      </c>
      <c r="J5" s="63" t="s">
        <v>7</v>
      </c>
      <c r="K5" s="63" t="s">
        <v>8</v>
      </c>
      <c r="L5" s="63" t="s">
        <v>10</v>
      </c>
      <c r="M5" s="63" t="s">
        <v>9</v>
      </c>
      <c r="N5" s="63" t="s">
        <v>11</v>
      </c>
      <c r="O5" s="63" t="s">
        <v>12</v>
      </c>
    </row>
    <row r="6" spans="1:23">
      <c r="A6" s="67"/>
      <c r="B6" s="67"/>
      <c r="C6" s="64"/>
      <c r="D6" s="4" t="s">
        <v>68</v>
      </c>
      <c r="E6" s="4" t="s">
        <v>66</v>
      </c>
      <c r="F6" s="64"/>
      <c r="G6" s="4" t="s">
        <v>68</v>
      </c>
      <c r="H6" s="64"/>
      <c r="I6" s="64"/>
      <c r="J6" s="64"/>
      <c r="K6" s="64"/>
      <c r="L6" s="64"/>
      <c r="M6" s="64"/>
      <c r="N6" s="64"/>
      <c r="O6" s="64"/>
    </row>
    <row r="7" spans="1:23">
      <c r="A7" s="67"/>
      <c r="B7" s="67"/>
      <c r="C7" s="64"/>
      <c r="D7" s="4" t="s">
        <v>1</v>
      </c>
      <c r="E7" s="4" t="s">
        <v>1</v>
      </c>
      <c r="F7" s="64"/>
      <c r="G7" s="4" t="s">
        <v>4</v>
      </c>
      <c r="H7" s="64"/>
      <c r="I7" s="64"/>
      <c r="J7" s="64"/>
      <c r="K7" s="64"/>
      <c r="L7" s="64"/>
      <c r="M7" s="64"/>
      <c r="N7" s="64"/>
      <c r="O7" s="64"/>
    </row>
    <row r="8" spans="1:23" ht="18" customHeight="1" thickBot="1">
      <c r="A8" s="68"/>
      <c r="B8" s="68"/>
      <c r="C8" s="65"/>
      <c r="D8" s="5" t="s">
        <v>2</v>
      </c>
      <c r="E8" s="5" t="s">
        <v>2</v>
      </c>
      <c r="F8" s="65"/>
      <c r="G8" s="6"/>
      <c r="H8" s="65"/>
      <c r="I8" s="65"/>
      <c r="J8" s="65"/>
      <c r="K8" s="65"/>
      <c r="L8" s="65"/>
      <c r="M8" s="65"/>
      <c r="N8" s="65"/>
      <c r="O8" s="65"/>
    </row>
    <row r="9" spans="1:23" ht="15" customHeight="1">
      <c r="A9" s="66"/>
      <c r="B9" s="66"/>
      <c r="C9" s="63" t="s">
        <v>13</v>
      </c>
      <c r="D9" s="3"/>
      <c r="E9" s="34"/>
      <c r="F9" s="63" t="s">
        <v>15</v>
      </c>
      <c r="G9" s="33"/>
      <c r="H9" s="7" t="s">
        <v>18</v>
      </c>
      <c r="I9" s="63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3" t="s">
        <v>26</v>
      </c>
    </row>
    <row r="10" spans="1:23" ht="20.25">
      <c r="A10" s="67"/>
      <c r="B10" s="67"/>
      <c r="C10" s="64"/>
      <c r="D10" s="48" t="s">
        <v>69</v>
      </c>
      <c r="E10" s="62" t="s">
        <v>65</v>
      </c>
      <c r="F10" s="64"/>
      <c r="G10" s="62" t="s">
        <v>69</v>
      </c>
      <c r="H10" s="4" t="s">
        <v>17</v>
      </c>
      <c r="I10" s="64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4"/>
    </row>
    <row r="11" spans="1:23">
      <c r="A11" s="67"/>
      <c r="B11" s="67"/>
      <c r="C11" s="64"/>
      <c r="D11" s="4" t="s">
        <v>14</v>
      </c>
      <c r="E11" s="4" t="s">
        <v>14</v>
      </c>
      <c r="F11" s="64"/>
      <c r="G11" s="34" t="s">
        <v>16</v>
      </c>
      <c r="H11" s="6"/>
      <c r="I11" s="64"/>
      <c r="J11" s="6"/>
      <c r="K11" s="6"/>
      <c r="L11" s="9" t="s">
        <v>2</v>
      </c>
      <c r="M11" s="4" t="s">
        <v>17</v>
      </c>
      <c r="N11" s="6"/>
      <c r="O11" s="64"/>
    </row>
    <row r="12" spans="1:23" ht="14.65" thickBot="1">
      <c r="A12" s="67"/>
      <c r="B12" s="68"/>
      <c r="C12" s="65"/>
      <c r="D12" s="5" t="s">
        <v>2</v>
      </c>
      <c r="E12" s="5" t="s">
        <v>2</v>
      </c>
      <c r="F12" s="65"/>
      <c r="G12" s="35" t="s">
        <v>17</v>
      </c>
      <c r="H12" s="10"/>
      <c r="I12" s="65"/>
      <c r="J12" s="10"/>
      <c r="K12" s="10"/>
      <c r="L12" s="10"/>
      <c r="M12" s="10"/>
      <c r="N12" s="10"/>
      <c r="O12" s="65"/>
    </row>
    <row r="13" spans="1:23" s="36" customFormat="1" ht="25.15" customHeight="1">
      <c r="A13" s="37">
        <v>1</v>
      </c>
      <c r="B13" s="56">
        <v>1</v>
      </c>
      <c r="C13" s="39" t="s">
        <v>64</v>
      </c>
      <c r="D13" s="60">
        <v>188824.23</v>
      </c>
      <c r="E13" s="47">
        <v>277838.34000000003</v>
      </c>
      <c r="F13" s="40">
        <f>(D13-E13)/E13</f>
        <v>-0.32038094526478961</v>
      </c>
      <c r="G13" s="60">
        <v>34831</v>
      </c>
      <c r="H13" s="47">
        <v>636</v>
      </c>
      <c r="I13" s="43">
        <f>G13/H13</f>
        <v>54.765723270440255</v>
      </c>
      <c r="J13" s="47">
        <v>28</v>
      </c>
      <c r="K13" s="47">
        <v>2</v>
      </c>
      <c r="L13" s="60">
        <v>482868</v>
      </c>
      <c r="M13" s="60">
        <v>88844</v>
      </c>
      <c r="N13" s="38">
        <v>43665</v>
      </c>
      <c r="O13" s="41" t="s">
        <v>35</v>
      </c>
      <c r="P13" s="42"/>
      <c r="R13" s="42"/>
      <c r="T13" s="46"/>
    </row>
    <row r="14" spans="1:23" s="36" customFormat="1" ht="25.45" customHeight="1">
      <c r="A14" s="37">
        <v>2</v>
      </c>
      <c r="B14" s="56">
        <v>2</v>
      </c>
      <c r="C14" s="39" t="s">
        <v>58</v>
      </c>
      <c r="D14" s="59">
        <v>28181.53</v>
      </c>
      <c r="E14" s="43">
        <v>44982.73</v>
      </c>
      <c r="F14" s="40">
        <f>(D14-E14)/E14</f>
        <v>-0.37350334228269388</v>
      </c>
      <c r="G14" s="59">
        <v>4886</v>
      </c>
      <c r="H14" s="43">
        <v>151</v>
      </c>
      <c r="I14" s="43">
        <f>G14/H14</f>
        <v>32.357615894039732</v>
      </c>
      <c r="J14" s="43">
        <v>9</v>
      </c>
      <c r="K14" s="43">
        <v>3</v>
      </c>
      <c r="L14" s="59">
        <v>206849.06</v>
      </c>
      <c r="M14" s="59">
        <v>33934</v>
      </c>
      <c r="N14" s="38">
        <v>43658</v>
      </c>
      <c r="O14" s="41" t="s">
        <v>33</v>
      </c>
      <c r="P14" s="46"/>
      <c r="R14" s="46"/>
      <c r="S14" s="42"/>
      <c r="T14" s="42"/>
      <c r="U14" s="45"/>
      <c r="W14" s="42"/>
    </row>
    <row r="15" spans="1:23" s="36" customFormat="1" ht="25.45" customHeight="1">
      <c r="A15" s="37">
        <v>3</v>
      </c>
      <c r="B15" s="56" t="s">
        <v>77</v>
      </c>
      <c r="C15" s="39" t="s">
        <v>89</v>
      </c>
      <c r="D15" s="59">
        <v>21680</v>
      </c>
      <c r="E15" s="43" t="s">
        <v>30</v>
      </c>
      <c r="F15" s="40" t="s">
        <v>30</v>
      </c>
      <c r="G15" s="59">
        <v>3589</v>
      </c>
      <c r="H15" s="43">
        <v>21</v>
      </c>
      <c r="I15" s="43">
        <f>G15/H15</f>
        <v>170.9047619047619</v>
      </c>
      <c r="J15" s="43">
        <v>11</v>
      </c>
      <c r="K15" s="43">
        <v>0</v>
      </c>
      <c r="L15" s="59">
        <v>21680</v>
      </c>
      <c r="M15" s="59">
        <v>3589</v>
      </c>
      <c r="N15" s="38" t="s">
        <v>78</v>
      </c>
      <c r="O15" s="41" t="s">
        <v>86</v>
      </c>
      <c r="Q15" s="42"/>
      <c r="S15" s="42"/>
      <c r="T15" s="46"/>
      <c r="U15" s="42"/>
      <c r="W15" s="46"/>
    </row>
    <row r="16" spans="1:23" s="36" customFormat="1" ht="25.45" customHeight="1">
      <c r="A16" s="37">
        <v>4</v>
      </c>
      <c r="B16" s="58">
        <v>4</v>
      </c>
      <c r="C16" s="39" t="s">
        <v>43</v>
      </c>
      <c r="D16" s="59">
        <v>20611</v>
      </c>
      <c r="E16" s="59">
        <v>15075</v>
      </c>
      <c r="F16" s="40">
        <f>(D16-E16)/E16</f>
        <v>0.36723051409618573</v>
      </c>
      <c r="G16" s="59">
        <v>4456</v>
      </c>
      <c r="H16" s="43">
        <v>190</v>
      </c>
      <c r="I16" s="43">
        <f>G16/H16</f>
        <v>23.452631578947368</v>
      </c>
      <c r="J16" s="43">
        <v>8</v>
      </c>
      <c r="K16" s="43">
        <v>9</v>
      </c>
      <c r="L16" s="59">
        <v>482559</v>
      </c>
      <c r="M16" s="59">
        <v>102791</v>
      </c>
      <c r="N16" s="38">
        <v>43616</v>
      </c>
      <c r="O16" s="41" t="s">
        <v>34</v>
      </c>
      <c r="Q16" s="42"/>
      <c r="R16" s="45"/>
      <c r="S16" s="52"/>
      <c r="T16" s="46"/>
      <c r="U16" s="42"/>
      <c r="W16" s="46"/>
    </row>
    <row r="17" spans="1:23" s="36" customFormat="1" ht="25.45" customHeight="1">
      <c r="A17" s="37">
        <v>5</v>
      </c>
      <c r="B17" s="37">
        <v>3</v>
      </c>
      <c r="C17" s="39" t="s">
        <v>54</v>
      </c>
      <c r="D17" s="44">
        <v>19399.48</v>
      </c>
      <c r="E17" s="43">
        <v>25710.36</v>
      </c>
      <c r="F17" s="40">
        <f>(D17-E17)/E17</f>
        <v>-0.24546058476038457</v>
      </c>
      <c r="G17" s="44">
        <v>3358</v>
      </c>
      <c r="H17" s="43">
        <v>156</v>
      </c>
      <c r="I17" s="43">
        <f>G17/H17</f>
        <v>21.525641025641026</v>
      </c>
      <c r="J17" s="43">
        <v>10</v>
      </c>
      <c r="K17" s="43">
        <v>4</v>
      </c>
      <c r="L17" s="44">
        <v>303842.76</v>
      </c>
      <c r="M17" s="44">
        <v>50253</v>
      </c>
      <c r="N17" s="38">
        <v>43651</v>
      </c>
      <c r="O17" s="41" t="s">
        <v>44</v>
      </c>
      <c r="P17" s="46"/>
      <c r="Q17" s="42"/>
      <c r="R17" s="46"/>
      <c r="S17" s="46"/>
      <c r="T17" s="52"/>
      <c r="U17" s="45"/>
      <c r="W17" s="46"/>
    </row>
    <row r="18" spans="1:23" s="36" customFormat="1" ht="25.45" customHeight="1">
      <c r="A18" s="37">
        <v>6</v>
      </c>
      <c r="B18" s="56" t="s">
        <v>32</v>
      </c>
      <c r="C18" s="39" t="s">
        <v>72</v>
      </c>
      <c r="D18" s="59">
        <v>16312.7</v>
      </c>
      <c r="E18" s="43" t="s">
        <v>30</v>
      </c>
      <c r="F18" s="40" t="s">
        <v>30</v>
      </c>
      <c r="G18" s="59">
        <v>2836</v>
      </c>
      <c r="H18" s="43">
        <v>153</v>
      </c>
      <c r="I18" s="43">
        <f>G18/H18</f>
        <v>18.535947712418302</v>
      </c>
      <c r="J18" s="43">
        <v>10</v>
      </c>
      <c r="K18" s="43">
        <v>1</v>
      </c>
      <c r="L18" s="59">
        <v>563522</v>
      </c>
      <c r="M18" s="59">
        <v>92034</v>
      </c>
      <c r="N18" s="38">
        <v>43672</v>
      </c>
      <c r="O18" s="41" t="s">
        <v>35</v>
      </c>
      <c r="P18" s="46"/>
      <c r="Q18" s="42"/>
      <c r="R18" s="46"/>
      <c r="S18" s="46"/>
      <c r="T18" s="52"/>
      <c r="U18" s="45"/>
      <c r="W18" s="46"/>
    </row>
    <row r="19" spans="1:23" s="36" customFormat="1" ht="25.45" customHeight="1">
      <c r="A19" s="37">
        <v>7</v>
      </c>
      <c r="B19" s="56" t="s">
        <v>32</v>
      </c>
      <c r="C19" s="39" t="s">
        <v>73</v>
      </c>
      <c r="D19" s="59">
        <v>14267.34</v>
      </c>
      <c r="E19" s="43" t="s">
        <v>30</v>
      </c>
      <c r="F19" s="40" t="s">
        <v>30</v>
      </c>
      <c r="G19" s="59">
        <v>2518</v>
      </c>
      <c r="H19" s="43">
        <v>106</v>
      </c>
      <c r="I19" s="43">
        <f>G19/H19</f>
        <v>23.754716981132077</v>
      </c>
      <c r="J19" s="43">
        <v>12</v>
      </c>
      <c r="K19" s="43">
        <v>1</v>
      </c>
      <c r="L19" s="59">
        <v>14267.34</v>
      </c>
      <c r="M19" s="59">
        <v>2518</v>
      </c>
      <c r="N19" s="38">
        <v>43672</v>
      </c>
      <c r="O19" s="41" t="s">
        <v>61</v>
      </c>
      <c r="P19" s="46"/>
      <c r="Q19" s="42"/>
      <c r="R19" s="46"/>
      <c r="S19" s="46"/>
      <c r="T19" s="52"/>
      <c r="U19" s="45"/>
      <c r="W19" s="46"/>
    </row>
    <row r="20" spans="1:23" s="36" customFormat="1" ht="25.45" customHeight="1">
      <c r="A20" s="37">
        <v>8</v>
      </c>
      <c r="B20" s="37">
        <v>6</v>
      </c>
      <c r="C20" s="39" t="s">
        <v>53</v>
      </c>
      <c r="D20" s="59">
        <v>9210.2800000000007</v>
      </c>
      <c r="E20" s="43">
        <v>11024.79</v>
      </c>
      <c r="F20" s="40">
        <f>(D20-E20)/E20</f>
        <v>-0.16458454083932667</v>
      </c>
      <c r="G20" s="59">
        <v>2148</v>
      </c>
      <c r="H20" s="43">
        <v>128</v>
      </c>
      <c r="I20" s="43">
        <f>G20/H20</f>
        <v>16.78125</v>
      </c>
      <c r="J20" s="43">
        <v>12</v>
      </c>
      <c r="K20" s="43">
        <v>4</v>
      </c>
      <c r="L20" s="59">
        <v>112761.84</v>
      </c>
      <c r="M20" s="59">
        <v>26552</v>
      </c>
      <c r="N20" s="38">
        <v>43651</v>
      </c>
      <c r="O20" s="41" t="s">
        <v>27</v>
      </c>
      <c r="P20" s="46"/>
      <c r="Q20" s="42"/>
      <c r="R20" s="46"/>
      <c r="S20" s="46"/>
      <c r="T20" s="52"/>
      <c r="U20" s="45"/>
      <c r="W20" s="46"/>
    </row>
    <row r="21" spans="1:23" s="36" customFormat="1" ht="25.45" customHeight="1">
      <c r="A21" s="37">
        <v>9</v>
      </c>
      <c r="B21" s="56" t="s">
        <v>32</v>
      </c>
      <c r="C21" s="39" t="s">
        <v>74</v>
      </c>
      <c r="D21" s="44">
        <v>8184</v>
      </c>
      <c r="E21" s="43" t="s">
        <v>30</v>
      </c>
      <c r="F21" s="40" t="s">
        <v>30</v>
      </c>
      <c r="G21" s="44">
        <v>1671</v>
      </c>
      <c r="H21" s="43">
        <v>111</v>
      </c>
      <c r="I21" s="43">
        <f>G21/H21</f>
        <v>15.054054054054054</v>
      </c>
      <c r="J21" s="43">
        <v>14</v>
      </c>
      <c r="K21" s="43">
        <v>1</v>
      </c>
      <c r="L21" s="44">
        <v>8184</v>
      </c>
      <c r="M21" s="44">
        <v>1671</v>
      </c>
      <c r="N21" s="38">
        <v>43672</v>
      </c>
      <c r="O21" s="41" t="s">
        <v>49</v>
      </c>
      <c r="P21" s="46"/>
      <c r="Q21" s="42"/>
      <c r="R21" s="46"/>
      <c r="S21" s="46"/>
      <c r="T21" s="52"/>
      <c r="U21" s="46"/>
      <c r="W21" s="46"/>
    </row>
    <row r="22" spans="1:23" s="36" customFormat="1" ht="25.45" customHeight="1">
      <c r="A22" s="37">
        <v>10</v>
      </c>
      <c r="B22" s="56">
        <v>5</v>
      </c>
      <c r="C22" s="39" t="s">
        <v>67</v>
      </c>
      <c r="D22" s="44">
        <v>6067.83</v>
      </c>
      <c r="E22" s="43">
        <v>13830.26</v>
      </c>
      <c r="F22" s="40">
        <f>(D22-E22)/E22</f>
        <v>-0.56126421339873578</v>
      </c>
      <c r="G22" s="44">
        <v>1070</v>
      </c>
      <c r="H22" s="43">
        <v>40</v>
      </c>
      <c r="I22" s="43">
        <f>G22/H22</f>
        <v>26.75</v>
      </c>
      <c r="J22" s="43">
        <v>8</v>
      </c>
      <c r="K22" s="43">
        <v>2</v>
      </c>
      <c r="L22" s="44">
        <v>19992.080000000002</v>
      </c>
      <c r="M22" s="44">
        <v>3544</v>
      </c>
      <c r="N22" s="38">
        <v>43665</v>
      </c>
      <c r="O22" s="41" t="s">
        <v>27</v>
      </c>
      <c r="P22" s="42"/>
      <c r="Q22" s="42"/>
      <c r="R22" s="46"/>
      <c r="S22" s="46"/>
      <c r="T22" s="46"/>
      <c r="U22" s="46"/>
      <c r="W22" s="46"/>
    </row>
    <row r="23" spans="1:23" ht="24.5" customHeight="1">
      <c r="A23" s="13"/>
      <c r="B23" s="13"/>
      <c r="C23" s="14" t="s">
        <v>29</v>
      </c>
      <c r="D23" s="15">
        <f>SUM(D13:D22)</f>
        <v>332738.39000000007</v>
      </c>
      <c r="E23" s="15">
        <f t="shared" ref="E23:G23" si="0">SUM(E13:E22)</f>
        <v>388461.48</v>
      </c>
      <c r="F23" s="61">
        <f>(D23-E23)/E23</f>
        <v>-0.1434455998056742</v>
      </c>
      <c r="G23" s="15">
        <f t="shared" si="0"/>
        <v>61363</v>
      </c>
      <c r="H23" s="15"/>
      <c r="I23" s="17"/>
      <c r="J23" s="16"/>
      <c r="K23" s="18"/>
      <c r="L23" s="19"/>
      <c r="M23" s="11"/>
      <c r="N23" s="20"/>
      <c r="O23" s="21"/>
    </row>
    <row r="24" spans="1:23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3" s="36" customFormat="1" ht="25.45" customHeight="1">
      <c r="A25" s="37">
        <v>11</v>
      </c>
      <c r="B25" s="56">
        <v>7</v>
      </c>
      <c r="C25" s="39" t="s">
        <v>45</v>
      </c>
      <c r="D25" s="59">
        <v>3821</v>
      </c>
      <c r="E25" s="43">
        <v>8573</v>
      </c>
      <c r="F25" s="40">
        <f>(D25-E25)/E25</f>
        <v>-0.5542983786305844</v>
      </c>
      <c r="G25" s="59">
        <v>617</v>
      </c>
      <c r="H25" s="43">
        <v>18</v>
      </c>
      <c r="I25" s="43">
        <f>G25/H25</f>
        <v>34.277777777777779</v>
      </c>
      <c r="J25" s="43">
        <v>4</v>
      </c>
      <c r="K25" s="43">
        <v>7</v>
      </c>
      <c r="L25" s="59">
        <v>176043</v>
      </c>
      <c r="M25" s="59">
        <v>30983</v>
      </c>
      <c r="N25" s="38">
        <v>43630</v>
      </c>
      <c r="O25" s="41" t="s">
        <v>47</v>
      </c>
      <c r="P25" s="42"/>
      <c r="Q25" s="42"/>
      <c r="R25" s="46"/>
      <c r="S25" s="46"/>
      <c r="T25" s="46"/>
      <c r="U25" s="46"/>
      <c r="W25" s="46"/>
    </row>
    <row r="26" spans="1:23" s="36" customFormat="1" ht="25.45" customHeight="1">
      <c r="A26" s="37">
        <v>12</v>
      </c>
      <c r="B26" s="56" t="s">
        <v>77</v>
      </c>
      <c r="C26" s="39" t="s">
        <v>79</v>
      </c>
      <c r="D26" s="59">
        <v>3021</v>
      </c>
      <c r="E26" s="43" t="s">
        <v>30</v>
      </c>
      <c r="F26" s="40" t="s">
        <v>30</v>
      </c>
      <c r="G26" s="59">
        <v>511</v>
      </c>
      <c r="H26" s="43">
        <v>6</v>
      </c>
      <c r="I26" s="43">
        <f>G26/H26</f>
        <v>85.166666666666671</v>
      </c>
      <c r="J26" s="43">
        <v>6</v>
      </c>
      <c r="K26" s="43">
        <v>0</v>
      </c>
      <c r="L26" s="59">
        <v>3020.86</v>
      </c>
      <c r="M26" s="59">
        <v>511</v>
      </c>
      <c r="N26" s="38" t="s">
        <v>78</v>
      </c>
      <c r="O26" s="41" t="s">
        <v>27</v>
      </c>
      <c r="P26" s="42"/>
      <c r="Q26" s="42"/>
      <c r="R26" s="46"/>
      <c r="S26" s="46"/>
      <c r="T26" s="46"/>
      <c r="U26" s="46"/>
      <c r="W26" s="46"/>
    </row>
    <row r="27" spans="1:23" s="36" customFormat="1" ht="25.45" customHeight="1">
      <c r="A27" s="37">
        <v>13</v>
      </c>
      <c r="B27" s="56">
        <v>10</v>
      </c>
      <c r="C27" s="53" t="s">
        <v>42</v>
      </c>
      <c r="D27" s="59">
        <v>2808</v>
      </c>
      <c r="E27" s="43">
        <v>3313</v>
      </c>
      <c r="F27" s="40">
        <f>(D27-E27)/E27</f>
        <v>-0.15242982191367341</v>
      </c>
      <c r="G27" s="44">
        <v>487</v>
      </c>
      <c r="H27" s="43">
        <v>22</v>
      </c>
      <c r="I27" s="43">
        <f>G27/H27</f>
        <v>22.136363636363637</v>
      </c>
      <c r="J27" s="43">
        <v>3</v>
      </c>
      <c r="K27" s="43">
        <v>8</v>
      </c>
      <c r="L27" s="59">
        <v>124798</v>
      </c>
      <c r="M27" s="59">
        <v>22815</v>
      </c>
      <c r="N27" s="38">
        <v>43623</v>
      </c>
      <c r="O27" s="41" t="s">
        <v>37</v>
      </c>
      <c r="P27" s="42"/>
      <c r="Q27" s="46"/>
      <c r="R27" s="46"/>
      <c r="S27" s="46"/>
      <c r="T27" s="45"/>
      <c r="U27" s="45"/>
      <c r="W27" s="46"/>
    </row>
    <row r="28" spans="1:23" s="36" customFormat="1" ht="25.45" customHeight="1">
      <c r="A28" s="37">
        <v>14</v>
      </c>
      <c r="B28" s="56">
        <v>9</v>
      </c>
      <c r="C28" s="39" t="s">
        <v>56</v>
      </c>
      <c r="D28" s="59">
        <v>2003</v>
      </c>
      <c r="E28" s="43">
        <v>5137</v>
      </c>
      <c r="F28" s="40">
        <f>(D28-E28)/E28</f>
        <v>-0.61008370644344945</v>
      </c>
      <c r="G28" s="44">
        <v>344</v>
      </c>
      <c r="H28" s="43">
        <v>11</v>
      </c>
      <c r="I28" s="43">
        <f>G28/H28</f>
        <v>31.272727272727273</v>
      </c>
      <c r="J28" s="43">
        <v>3</v>
      </c>
      <c r="K28" s="43">
        <v>4</v>
      </c>
      <c r="L28" s="59">
        <v>50311</v>
      </c>
      <c r="M28" s="59">
        <v>8835</v>
      </c>
      <c r="N28" s="38">
        <v>43651</v>
      </c>
      <c r="O28" s="41" t="s">
        <v>49</v>
      </c>
      <c r="Q28" s="46"/>
      <c r="R28" s="46"/>
      <c r="S28" s="42"/>
      <c r="T28" s="42"/>
      <c r="U28" s="45"/>
      <c r="W28" s="42"/>
    </row>
    <row r="29" spans="1:23" s="36" customFormat="1" ht="25.45" customHeight="1">
      <c r="A29" s="37">
        <v>15</v>
      </c>
      <c r="B29" s="56">
        <v>13</v>
      </c>
      <c r="C29" s="39" t="s">
        <v>60</v>
      </c>
      <c r="D29" s="59">
        <v>1813</v>
      </c>
      <c r="E29" s="43">
        <v>2136.6</v>
      </c>
      <c r="F29" s="40">
        <f>(D29-E29)/E29</f>
        <v>-0.15145558363755496</v>
      </c>
      <c r="G29" s="59">
        <v>434</v>
      </c>
      <c r="H29" s="43">
        <v>13</v>
      </c>
      <c r="I29" s="43">
        <f>G29/H29</f>
        <v>33.384615384615387</v>
      </c>
      <c r="J29" s="43">
        <v>4</v>
      </c>
      <c r="K29" s="43">
        <v>3</v>
      </c>
      <c r="L29" s="59">
        <v>7612</v>
      </c>
      <c r="M29" s="59">
        <v>1473</v>
      </c>
      <c r="N29" s="38">
        <v>43658</v>
      </c>
      <c r="O29" s="41" t="s">
        <v>61</v>
      </c>
      <c r="Q29" s="46"/>
      <c r="R29" s="46"/>
      <c r="S29" s="42"/>
      <c r="T29" s="42"/>
      <c r="U29" s="45"/>
      <c r="W29" s="42"/>
    </row>
    <row r="30" spans="1:23" s="36" customFormat="1" ht="25.45" customHeight="1">
      <c r="A30" s="37">
        <v>16</v>
      </c>
      <c r="B30" s="56">
        <v>8</v>
      </c>
      <c r="C30" s="39" t="s">
        <v>59</v>
      </c>
      <c r="D30" s="59">
        <v>1633.5</v>
      </c>
      <c r="E30" s="47">
        <v>5523.93</v>
      </c>
      <c r="F30" s="54">
        <f>(D30-E30)/E30</f>
        <v>-0.70428662202453685</v>
      </c>
      <c r="G30" s="59">
        <v>310</v>
      </c>
      <c r="H30" s="43">
        <v>13</v>
      </c>
      <c r="I30" s="43">
        <f>G30/H30</f>
        <v>23.846153846153847</v>
      </c>
      <c r="J30" s="43">
        <v>3</v>
      </c>
      <c r="K30" s="47">
        <v>3</v>
      </c>
      <c r="L30" s="59">
        <v>25620</v>
      </c>
      <c r="M30" s="59">
        <v>4586</v>
      </c>
      <c r="N30" s="38">
        <v>43658</v>
      </c>
      <c r="O30" s="41" t="s">
        <v>41</v>
      </c>
      <c r="Q30" s="46"/>
      <c r="R30" s="46"/>
      <c r="S30" s="42"/>
      <c r="T30" s="42"/>
      <c r="U30" s="45"/>
      <c r="W30" s="42"/>
    </row>
    <row r="31" spans="1:23" s="36" customFormat="1" ht="25.45" customHeight="1">
      <c r="A31" s="37">
        <v>17</v>
      </c>
      <c r="B31" s="56">
        <v>11</v>
      </c>
      <c r="C31" s="39" t="s">
        <v>46</v>
      </c>
      <c r="D31" s="59">
        <v>1566.95</v>
      </c>
      <c r="E31" s="43">
        <v>2664.14</v>
      </c>
      <c r="F31" s="40">
        <f>(D31-E31)/E31</f>
        <v>-0.41183646505063543</v>
      </c>
      <c r="G31" s="59">
        <v>259</v>
      </c>
      <c r="H31" s="43">
        <v>13</v>
      </c>
      <c r="I31" s="43">
        <f>G31/H31</f>
        <v>19.923076923076923</v>
      </c>
      <c r="J31" s="43">
        <v>2</v>
      </c>
      <c r="K31" s="43">
        <v>7</v>
      </c>
      <c r="L31" s="59">
        <v>161207.03</v>
      </c>
      <c r="M31" s="59">
        <v>28065</v>
      </c>
      <c r="N31" s="38">
        <v>43630</v>
      </c>
      <c r="O31" s="41" t="s">
        <v>44</v>
      </c>
      <c r="Q31" s="46"/>
      <c r="R31" s="46"/>
      <c r="S31" s="42"/>
      <c r="T31" s="42"/>
      <c r="U31" s="45"/>
      <c r="W31" s="42"/>
    </row>
    <row r="32" spans="1:23" s="36" customFormat="1" ht="25.45" customHeight="1">
      <c r="A32" s="37">
        <v>18</v>
      </c>
      <c r="B32" s="37">
        <v>15</v>
      </c>
      <c r="C32" s="39" t="s">
        <v>48</v>
      </c>
      <c r="D32" s="59">
        <v>958</v>
      </c>
      <c r="E32" s="43">
        <v>1050</v>
      </c>
      <c r="F32" s="40">
        <f>(D32-E32)/E32</f>
        <v>-8.7619047619047624E-2</v>
      </c>
      <c r="G32" s="59">
        <v>167</v>
      </c>
      <c r="H32" s="43">
        <v>10</v>
      </c>
      <c r="I32" s="43">
        <f>G32/H32</f>
        <v>16.7</v>
      </c>
      <c r="J32" s="43">
        <v>2</v>
      </c>
      <c r="K32" s="43">
        <v>7</v>
      </c>
      <c r="L32" s="59">
        <v>28572</v>
      </c>
      <c r="M32" s="59">
        <v>5286</v>
      </c>
      <c r="N32" s="38">
        <v>43630</v>
      </c>
      <c r="O32" s="41" t="s">
        <v>49</v>
      </c>
      <c r="Q32" s="46"/>
      <c r="R32" s="46"/>
      <c r="S32" s="42"/>
      <c r="T32" s="42"/>
      <c r="U32" s="45"/>
      <c r="W32" s="42"/>
    </row>
    <row r="33" spans="1:23" s="36" customFormat="1" ht="25.45" customHeight="1">
      <c r="A33" s="37">
        <v>19</v>
      </c>
      <c r="B33" s="56">
        <v>17</v>
      </c>
      <c r="C33" s="39" t="s">
        <v>51</v>
      </c>
      <c r="D33" s="59">
        <v>536</v>
      </c>
      <c r="E33" s="43">
        <v>805</v>
      </c>
      <c r="F33" s="40">
        <f>(D33-E33)/E33</f>
        <v>-0.33416149068322981</v>
      </c>
      <c r="G33" s="59">
        <v>131</v>
      </c>
      <c r="H33" s="43">
        <v>11</v>
      </c>
      <c r="I33" s="43">
        <f>G33/H33</f>
        <v>11.909090909090908</v>
      </c>
      <c r="J33" s="43">
        <v>3</v>
      </c>
      <c r="K33" s="43">
        <v>5</v>
      </c>
      <c r="L33" s="59">
        <v>44844</v>
      </c>
      <c r="M33" s="59">
        <v>8149</v>
      </c>
      <c r="N33" s="38">
        <v>43644</v>
      </c>
      <c r="O33" s="41" t="s">
        <v>34</v>
      </c>
      <c r="Q33" s="46"/>
      <c r="R33" s="46"/>
      <c r="S33" s="42"/>
      <c r="T33" s="42"/>
      <c r="U33" s="45"/>
      <c r="W33" s="42"/>
    </row>
    <row r="34" spans="1:23" s="36" customFormat="1" ht="25.45" customHeight="1">
      <c r="A34" s="37">
        <v>20</v>
      </c>
      <c r="B34" s="56">
        <v>14</v>
      </c>
      <c r="C34" s="39" t="s">
        <v>52</v>
      </c>
      <c r="D34" s="59">
        <v>478.73</v>
      </c>
      <c r="E34" s="47">
        <v>1824.81</v>
      </c>
      <c r="F34" s="54">
        <f>(D34-E34)/E34</f>
        <v>-0.73765487913810202</v>
      </c>
      <c r="G34" s="59">
        <v>79</v>
      </c>
      <c r="H34" s="43">
        <v>6</v>
      </c>
      <c r="I34" s="43">
        <f>G34/H34</f>
        <v>13.166666666666666</v>
      </c>
      <c r="J34" s="43">
        <v>1</v>
      </c>
      <c r="K34" s="47">
        <v>5</v>
      </c>
      <c r="L34" s="59">
        <v>60638.76</v>
      </c>
      <c r="M34" s="59">
        <v>10445</v>
      </c>
      <c r="N34" s="38">
        <v>43644</v>
      </c>
      <c r="O34" s="41" t="s">
        <v>27</v>
      </c>
      <c r="Q34" s="46"/>
      <c r="R34" s="46"/>
      <c r="S34" s="42"/>
      <c r="T34" s="42"/>
      <c r="U34" s="45"/>
      <c r="W34" s="42"/>
    </row>
    <row r="35" spans="1:23" ht="24.5" customHeight="1">
      <c r="A35" s="13"/>
      <c r="B35" s="13"/>
      <c r="C35" s="14" t="s">
        <v>31</v>
      </c>
      <c r="D35" s="15">
        <f>SUM(D23:D34)</f>
        <v>351377.57000000007</v>
      </c>
      <c r="E35" s="15">
        <f t="shared" ref="E35:G35" si="1">SUM(E23:E34)</f>
        <v>419488.95999999996</v>
      </c>
      <c r="F35" s="69">
        <f>(D35-E35)/E35</f>
        <v>-0.16236753882628974</v>
      </c>
      <c r="G35" s="15">
        <f t="shared" si="1"/>
        <v>64702</v>
      </c>
      <c r="H35" s="15"/>
      <c r="I35" s="17"/>
      <c r="J35" s="16"/>
      <c r="K35" s="18"/>
      <c r="L35" s="19"/>
      <c r="M35" s="11"/>
      <c r="N35" s="20"/>
      <c r="O35" s="21"/>
    </row>
    <row r="36" spans="1:23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3" s="36" customFormat="1" ht="25.45" customHeight="1">
      <c r="A37" s="37">
        <v>21</v>
      </c>
      <c r="B37" s="56" t="s">
        <v>30</v>
      </c>
      <c r="C37" s="39" t="s">
        <v>80</v>
      </c>
      <c r="D37" s="44">
        <v>423</v>
      </c>
      <c r="E37" s="43" t="s">
        <v>30</v>
      </c>
      <c r="F37" s="40" t="s">
        <v>30</v>
      </c>
      <c r="G37" s="44">
        <v>214</v>
      </c>
      <c r="H37" s="43">
        <v>7</v>
      </c>
      <c r="I37" s="43">
        <f>G37/H37</f>
        <v>30.571428571428573</v>
      </c>
      <c r="J37" s="43">
        <v>1</v>
      </c>
      <c r="K37" s="43" t="s">
        <v>30</v>
      </c>
      <c r="L37" s="44">
        <v>614128.72</v>
      </c>
      <c r="M37" s="44">
        <v>129072</v>
      </c>
      <c r="N37" s="38">
        <v>43294</v>
      </c>
      <c r="O37" s="41" t="s">
        <v>44</v>
      </c>
      <c r="P37" s="46"/>
      <c r="Q37" s="46"/>
      <c r="R37" s="45"/>
      <c r="S37" s="42"/>
      <c r="T37" s="52"/>
      <c r="U37" s="45"/>
    </row>
    <row r="38" spans="1:23" s="36" customFormat="1" ht="25.45" customHeight="1">
      <c r="A38" s="37">
        <v>22</v>
      </c>
      <c r="B38" s="56">
        <v>16</v>
      </c>
      <c r="C38" s="39" t="s">
        <v>50</v>
      </c>
      <c r="D38" s="59">
        <v>362</v>
      </c>
      <c r="E38" s="47">
        <v>940</v>
      </c>
      <c r="F38" s="54">
        <f>(D38-E38)/E38</f>
        <v>-0.61489361702127665</v>
      </c>
      <c r="G38" s="59">
        <v>107</v>
      </c>
      <c r="H38" s="43" t="s">
        <v>30</v>
      </c>
      <c r="I38" s="43" t="s">
        <v>30</v>
      </c>
      <c r="J38" s="43">
        <v>3</v>
      </c>
      <c r="K38" s="47">
        <v>6</v>
      </c>
      <c r="L38" s="59">
        <v>60575</v>
      </c>
      <c r="M38" s="59">
        <v>15182</v>
      </c>
      <c r="N38" s="38">
        <v>43637</v>
      </c>
      <c r="O38" s="41" t="s">
        <v>36</v>
      </c>
      <c r="P38" s="46"/>
      <c r="Q38" s="46"/>
      <c r="R38" s="45"/>
      <c r="S38" s="42"/>
      <c r="T38" s="52"/>
      <c r="U38" s="45"/>
    </row>
    <row r="39" spans="1:23" s="36" customFormat="1" ht="25.45" customHeight="1">
      <c r="A39" s="37">
        <v>23</v>
      </c>
      <c r="B39" s="56" t="s">
        <v>30</v>
      </c>
      <c r="C39" s="39" t="s">
        <v>75</v>
      </c>
      <c r="D39" s="59">
        <v>241</v>
      </c>
      <c r="E39" s="57" t="s">
        <v>30</v>
      </c>
      <c r="F39" s="57" t="s">
        <v>30</v>
      </c>
      <c r="G39" s="59">
        <v>83</v>
      </c>
      <c r="H39" s="43">
        <v>1</v>
      </c>
      <c r="I39" s="43">
        <f>G39/H39</f>
        <v>83</v>
      </c>
      <c r="J39" s="43">
        <v>1</v>
      </c>
      <c r="K39" s="57" t="s">
        <v>30</v>
      </c>
      <c r="L39" s="59">
        <v>690771.43</v>
      </c>
      <c r="M39" s="59">
        <v>121097</v>
      </c>
      <c r="N39" s="38">
        <v>43490</v>
      </c>
      <c r="O39" s="41" t="s">
        <v>27</v>
      </c>
      <c r="P39" s="46"/>
      <c r="Q39" s="46"/>
      <c r="R39" s="45"/>
      <c r="S39" s="42"/>
      <c r="T39" s="52"/>
      <c r="U39" s="45"/>
    </row>
    <row r="40" spans="1:23" s="36" customFormat="1" ht="25.45" customHeight="1">
      <c r="A40" s="37">
        <v>24</v>
      </c>
      <c r="B40" s="56" t="s">
        <v>30</v>
      </c>
      <c r="C40" s="39" t="s">
        <v>83</v>
      </c>
      <c r="D40" s="59">
        <v>170</v>
      </c>
      <c r="E40" s="43" t="s">
        <v>30</v>
      </c>
      <c r="F40" s="40" t="s">
        <v>30</v>
      </c>
      <c r="G40" s="59">
        <v>85</v>
      </c>
      <c r="H40" s="43">
        <v>7</v>
      </c>
      <c r="I40" s="43">
        <f>G40/H40</f>
        <v>12.142857142857142</v>
      </c>
      <c r="J40" s="43">
        <v>1</v>
      </c>
      <c r="K40" s="43" t="s">
        <v>30</v>
      </c>
      <c r="L40" s="59">
        <v>469609</v>
      </c>
      <c r="M40" s="59">
        <v>102856</v>
      </c>
      <c r="N40" s="38">
        <v>43084</v>
      </c>
      <c r="O40" s="41" t="s">
        <v>35</v>
      </c>
      <c r="P40" s="46"/>
      <c r="Q40" s="46"/>
      <c r="R40" s="45"/>
      <c r="S40" s="42"/>
      <c r="T40" s="52"/>
      <c r="U40" s="45"/>
    </row>
    <row r="41" spans="1:23" s="36" customFormat="1" ht="25.45" customHeight="1">
      <c r="A41" s="37">
        <v>25</v>
      </c>
      <c r="B41" s="56" t="s">
        <v>30</v>
      </c>
      <c r="C41" s="39" t="s">
        <v>85</v>
      </c>
      <c r="D41" s="59">
        <v>170</v>
      </c>
      <c r="E41" s="43" t="s">
        <v>30</v>
      </c>
      <c r="F41" s="40" t="s">
        <v>30</v>
      </c>
      <c r="G41" s="59">
        <v>83</v>
      </c>
      <c r="H41" s="43">
        <v>7</v>
      </c>
      <c r="I41" s="43">
        <f>G41/H41</f>
        <v>11.857142857142858</v>
      </c>
      <c r="J41" s="43">
        <v>1</v>
      </c>
      <c r="K41" s="43" t="s">
        <v>30</v>
      </c>
      <c r="L41" s="59">
        <v>736502</v>
      </c>
      <c r="M41" s="59">
        <v>149647</v>
      </c>
      <c r="N41" s="38">
        <v>43434</v>
      </c>
      <c r="O41" s="41" t="s">
        <v>86</v>
      </c>
      <c r="P41" s="46"/>
      <c r="Q41" s="46"/>
      <c r="R41" s="45"/>
      <c r="S41" s="42"/>
      <c r="T41" s="52"/>
      <c r="U41" s="45"/>
    </row>
    <row r="42" spans="1:23" s="36" customFormat="1" ht="25.45" customHeight="1">
      <c r="A42" s="37">
        <v>26</v>
      </c>
      <c r="B42" s="37">
        <v>25</v>
      </c>
      <c r="C42" s="39" t="s">
        <v>40</v>
      </c>
      <c r="D42" s="44">
        <v>152</v>
      </c>
      <c r="E42" s="59">
        <v>72</v>
      </c>
      <c r="F42" s="40">
        <f>(D42-E42)/E42</f>
        <v>1.1111111111111112</v>
      </c>
      <c r="G42" s="44">
        <v>50</v>
      </c>
      <c r="H42" s="43">
        <v>3</v>
      </c>
      <c r="I42" s="43">
        <f>G42/H42</f>
        <v>16.666666666666668</v>
      </c>
      <c r="J42" s="43">
        <v>2</v>
      </c>
      <c r="K42" s="43">
        <v>15</v>
      </c>
      <c r="L42" s="44">
        <v>137883.19</v>
      </c>
      <c r="M42" s="44">
        <v>25901</v>
      </c>
      <c r="N42" s="38">
        <v>43574</v>
      </c>
      <c r="O42" s="41" t="s">
        <v>39</v>
      </c>
      <c r="P42" s="42"/>
      <c r="Q42" s="46"/>
      <c r="R42" s="46"/>
      <c r="S42" s="46"/>
      <c r="T42" s="42"/>
      <c r="U42" s="45"/>
    </row>
    <row r="43" spans="1:23" s="36" customFormat="1" ht="25.45" customHeight="1">
      <c r="A43" s="37">
        <v>27</v>
      </c>
      <c r="B43" s="57" t="s">
        <v>30</v>
      </c>
      <c r="C43" s="39" t="s">
        <v>88</v>
      </c>
      <c r="D43" s="59">
        <v>142</v>
      </c>
      <c r="E43" s="43" t="s">
        <v>30</v>
      </c>
      <c r="F43" s="40" t="s">
        <v>30</v>
      </c>
      <c r="G43" s="44">
        <v>80</v>
      </c>
      <c r="H43" s="43">
        <v>5</v>
      </c>
      <c r="I43" s="43">
        <f>G43/H43</f>
        <v>16</v>
      </c>
      <c r="J43" s="43">
        <v>1</v>
      </c>
      <c r="K43" s="43" t="s">
        <v>30</v>
      </c>
      <c r="L43" s="59">
        <v>493377</v>
      </c>
      <c r="M43" s="44">
        <v>111229</v>
      </c>
      <c r="N43" s="38">
        <v>42587</v>
      </c>
      <c r="O43" s="41" t="s">
        <v>86</v>
      </c>
      <c r="P43" s="55"/>
      <c r="Q43" s="50"/>
      <c r="R43" s="45"/>
      <c r="S43" s="42"/>
      <c r="T43" s="46"/>
      <c r="U43" s="46"/>
    </row>
    <row r="44" spans="1:23" s="36" customFormat="1" ht="25.45" customHeight="1">
      <c r="A44" s="37">
        <v>28</v>
      </c>
      <c r="B44" s="57" t="s">
        <v>30</v>
      </c>
      <c r="C44" s="39" t="s">
        <v>84</v>
      </c>
      <c r="D44" s="44">
        <v>84</v>
      </c>
      <c r="E44" s="57" t="s">
        <v>30</v>
      </c>
      <c r="F44" s="57" t="s">
        <v>30</v>
      </c>
      <c r="G44" s="44">
        <v>28</v>
      </c>
      <c r="H44" s="43">
        <v>1</v>
      </c>
      <c r="I44" s="43">
        <f>G44/H44</f>
        <v>28</v>
      </c>
      <c r="J44" s="43">
        <v>1</v>
      </c>
      <c r="K44" s="57" t="s">
        <v>30</v>
      </c>
      <c r="L44" s="44">
        <v>4956</v>
      </c>
      <c r="M44" s="44">
        <v>1111</v>
      </c>
      <c r="N44" s="38">
        <v>43581</v>
      </c>
      <c r="O44" s="41" t="s">
        <v>87</v>
      </c>
      <c r="P44" s="45"/>
      <c r="Q44" s="45"/>
      <c r="R44" s="45"/>
      <c r="S44" s="42"/>
      <c r="T44" s="46"/>
      <c r="U44" s="45"/>
    </row>
    <row r="45" spans="1:23" s="36" customFormat="1" ht="25.45" customHeight="1">
      <c r="A45" s="37">
        <v>29</v>
      </c>
      <c r="B45" s="57" t="s">
        <v>30</v>
      </c>
      <c r="C45" s="39" t="s">
        <v>81</v>
      </c>
      <c r="D45" s="59">
        <v>72</v>
      </c>
      <c r="E45" s="43" t="s">
        <v>30</v>
      </c>
      <c r="F45" s="40" t="s">
        <v>30</v>
      </c>
      <c r="G45" s="44">
        <v>42</v>
      </c>
      <c r="H45" s="43">
        <v>7</v>
      </c>
      <c r="I45" s="43">
        <f>G45/H45</f>
        <v>6</v>
      </c>
      <c r="J45" s="43">
        <v>1</v>
      </c>
      <c r="K45" s="43" t="s">
        <v>30</v>
      </c>
      <c r="L45" s="59">
        <v>500123</v>
      </c>
      <c r="M45" s="59">
        <v>103728</v>
      </c>
      <c r="N45" s="38">
        <v>43315</v>
      </c>
      <c r="O45" s="41" t="s">
        <v>35</v>
      </c>
      <c r="P45" s="55"/>
      <c r="Q45" s="50"/>
      <c r="R45" s="45"/>
      <c r="S45" s="42"/>
      <c r="T45" s="46"/>
      <c r="U45" s="45"/>
    </row>
    <row r="46" spans="1:23" s="36" customFormat="1" ht="25.45" customHeight="1">
      <c r="A46" s="37">
        <v>30</v>
      </c>
      <c r="B46" s="57">
        <v>21</v>
      </c>
      <c r="C46" s="53" t="s">
        <v>63</v>
      </c>
      <c r="D46" s="59">
        <v>64</v>
      </c>
      <c r="E46" s="43">
        <v>135</v>
      </c>
      <c r="F46" s="40">
        <f>(D46-E46)/E46</f>
        <v>-0.52592592592592591</v>
      </c>
      <c r="G46" s="59">
        <v>32</v>
      </c>
      <c r="H46" s="43">
        <v>2</v>
      </c>
      <c r="I46" s="43">
        <f>G46/H46</f>
        <v>16</v>
      </c>
      <c r="J46" s="43">
        <v>1</v>
      </c>
      <c r="K46" s="43" t="s">
        <v>30</v>
      </c>
      <c r="L46" s="59">
        <v>1231614</v>
      </c>
      <c r="M46" s="59">
        <v>209423</v>
      </c>
      <c r="N46" s="38">
        <v>43406</v>
      </c>
      <c r="O46" s="41" t="s">
        <v>41</v>
      </c>
      <c r="P46" s="49"/>
      <c r="Q46" s="49"/>
      <c r="R46" s="55"/>
      <c r="S46" s="42"/>
      <c r="T46" s="50"/>
      <c r="U46" s="46"/>
      <c r="W46" s="45"/>
    </row>
    <row r="47" spans="1:23" ht="24.75" customHeight="1">
      <c r="A47" s="13"/>
      <c r="B47" s="13"/>
      <c r="C47" s="14" t="s">
        <v>38</v>
      </c>
      <c r="D47" s="15">
        <f>SUM(D35:D46)</f>
        <v>353257.57000000007</v>
      </c>
      <c r="E47" s="15">
        <f t="shared" ref="E47:G47" si="2">SUM(E35:E46)</f>
        <v>420635.95999999996</v>
      </c>
      <c r="F47" s="61">
        <f>(D47-E47)/E47</f>
        <v>-0.1601821917460407</v>
      </c>
      <c r="G47" s="15">
        <f t="shared" si="2"/>
        <v>65506</v>
      </c>
      <c r="H47" s="15"/>
      <c r="I47" s="17"/>
      <c r="J47" s="16"/>
      <c r="K47" s="18"/>
      <c r="L47" s="19"/>
      <c r="M47" s="11"/>
      <c r="N47" s="20"/>
      <c r="O47" s="21"/>
    </row>
    <row r="48" spans="1:23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4" s="36" customFormat="1" ht="25.45" customHeight="1">
      <c r="A49" s="37">
        <v>31</v>
      </c>
      <c r="B49" s="56">
        <v>31</v>
      </c>
      <c r="C49" s="39" t="s">
        <v>57</v>
      </c>
      <c r="D49" s="59">
        <v>61</v>
      </c>
      <c r="E49" s="43">
        <v>14</v>
      </c>
      <c r="F49" s="40">
        <f>(D49-E49)/E49</f>
        <v>3.3571428571428572</v>
      </c>
      <c r="G49" s="59">
        <v>13</v>
      </c>
      <c r="H49" s="43">
        <v>1</v>
      </c>
      <c r="I49" s="43">
        <f>G49/H49</f>
        <v>13</v>
      </c>
      <c r="J49" s="43">
        <v>1</v>
      </c>
      <c r="K49" s="43" t="s">
        <v>30</v>
      </c>
      <c r="L49" s="59">
        <v>22717.95</v>
      </c>
      <c r="M49" s="59">
        <v>4260</v>
      </c>
      <c r="N49" s="38">
        <v>43560</v>
      </c>
      <c r="O49" s="41" t="s">
        <v>39</v>
      </c>
      <c r="P49" s="49"/>
      <c r="Q49" s="49"/>
      <c r="R49" s="51"/>
      <c r="S49" s="51"/>
      <c r="T49" s="50"/>
      <c r="U49" s="46"/>
      <c r="W49" s="51"/>
    </row>
    <row r="50" spans="1:24" s="36" customFormat="1" ht="25.45" customHeight="1">
      <c r="A50" s="37">
        <v>32</v>
      </c>
      <c r="B50" s="56" t="s">
        <v>30</v>
      </c>
      <c r="C50" s="39" t="s">
        <v>90</v>
      </c>
      <c r="D50" s="59">
        <v>55</v>
      </c>
      <c r="E50" s="57" t="s">
        <v>30</v>
      </c>
      <c r="F50" s="57" t="s">
        <v>30</v>
      </c>
      <c r="G50" s="59">
        <v>9</v>
      </c>
      <c r="H50" s="43">
        <v>1</v>
      </c>
      <c r="I50" s="43">
        <f>G50/H50</f>
        <v>9</v>
      </c>
      <c r="J50" s="43">
        <v>1</v>
      </c>
      <c r="K50" s="57" t="s">
        <v>30</v>
      </c>
      <c r="L50" s="59">
        <v>59081</v>
      </c>
      <c r="M50" s="59">
        <v>10360</v>
      </c>
      <c r="N50" s="38">
        <v>43560</v>
      </c>
      <c r="O50" s="41" t="s">
        <v>91</v>
      </c>
      <c r="P50" s="49"/>
      <c r="Q50" s="49"/>
      <c r="R50" s="51"/>
      <c r="S50" s="51"/>
      <c r="T50" s="50"/>
      <c r="U50" s="46"/>
      <c r="W50" s="51"/>
    </row>
    <row r="51" spans="1:24" s="36" customFormat="1" ht="25.45" customHeight="1">
      <c r="A51" s="37">
        <v>33</v>
      </c>
      <c r="B51" s="56" t="s">
        <v>30</v>
      </c>
      <c r="C51" s="39" t="s">
        <v>93</v>
      </c>
      <c r="D51" s="59">
        <v>52</v>
      </c>
      <c r="E51" s="43" t="s">
        <v>30</v>
      </c>
      <c r="F51" s="40" t="s">
        <v>30</v>
      </c>
      <c r="G51" s="59">
        <v>12</v>
      </c>
      <c r="H51" s="43">
        <v>1</v>
      </c>
      <c r="I51" s="43">
        <v>12</v>
      </c>
      <c r="J51" s="43">
        <v>1</v>
      </c>
      <c r="K51" s="43" t="s">
        <v>30</v>
      </c>
      <c r="L51" s="59">
        <v>7264</v>
      </c>
      <c r="M51" s="59">
        <v>1441</v>
      </c>
      <c r="N51" s="38">
        <v>43560</v>
      </c>
      <c r="O51" s="41" t="s">
        <v>39</v>
      </c>
      <c r="P51" s="49"/>
      <c r="Q51" s="49"/>
      <c r="R51" s="51"/>
      <c r="S51" s="51"/>
      <c r="T51" s="50"/>
      <c r="U51" s="46"/>
      <c r="W51" s="51"/>
    </row>
    <row r="52" spans="1:24" s="36" customFormat="1" ht="25.45" customHeight="1">
      <c r="A52" s="37">
        <v>34</v>
      </c>
      <c r="B52" s="56" t="s">
        <v>30</v>
      </c>
      <c r="C52" s="39" t="s">
        <v>76</v>
      </c>
      <c r="D52" s="59">
        <v>51</v>
      </c>
      <c r="E52" s="43" t="s">
        <v>30</v>
      </c>
      <c r="F52" s="40" t="s">
        <v>30</v>
      </c>
      <c r="G52" s="59">
        <v>10</v>
      </c>
      <c r="H52" s="43">
        <v>1</v>
      </c>
      <c r="I52" s="43">
        <f>G52/H52</f>
        <v>10</v>
      </c>
      <c r="J52" s="43">
        <v>1</v>
      </c>
      <c r="K52" s="43" t="s">
        <v>30</v>
      </c>
      <c r="L52" s="59">
        <v>213817</v>
      </c>
      <c r="M52" s="59">
        <v>39774</v>
      </c>
      <c r="N52" s="38">
        <v>43567</v>
      </c>
      <c r="O52" s="41" t="s">
        <v>27</v>
      </c>
      <c r="P52" s="49"/>
      <c r="Q52" s="49"/>
      <c r="R52" s="51"/>
      <c r="S52" s="51"/>
      <c r="T52" s="50"/>
      <c r="U52" s="46"/>
      <c r="W52" s="51"/>
    </row>
    <row r="53" spans="1:24" s="36" customFormat="1" ht="25.45" customHeight="1">
      <c r="A53" s="37">
        <v>35</v>
      </c>
      <c r="B53" s="56" t="s">
        <v>30</v>
      </c>
      <c r="C53" s="39" t="s">
        <v>92</v>
      </c>
      <c r="D53" s="59">
        <v>50</v>
      </c>
      <c r="E53" s="43" t="s">
        <v>30</v>
      </c>
      <c r="F53" s="40" t="s">
        <v>30</v>
      </c>
      <c r="G53" s="59">
        <v>13</v>
      </c>
      <c r="H53" s="43">
        <v>3</v>
      </c>
      <c r="I53" s="43">
        <v>4</v>
      </c>
      <c r="J53" s="43">
        <v>1</v>
      </c>
      <c r="K53" s="43" t="s">
        <v>30</v>
      </c>
      <c r="L53" s="59">
        <v>1709</v>
      </c>
      <c r="M53" s="59">
        <v>318</v>
      </c>
      <c r="N53" s="38">
        <v>43560</v>
      </c>
      <c r="O53" s="41" t="s">
        <v>39</v>
      </c>
      <c r="P53" s="49"/>
      <c r="Q53" s="49"/>
      <c r="R53" s="51"/>
      <c r="S53" s="51"/>
      <c r="T53" s="50"/>
      <c r="U53" s="46"/>
      <c r="W53" s="51"/>
    </row>
    <row r="54" spans="1:24" s="36" customFormat="1" ht="25.45" customHeight="1">
      <c r="A54" s="37">
        <v>36</v>
      </c>
      <c r="B54" s="56" t="s">
        <v>30</v>
      </c>
      <c r="C54" s="39" t="s">
        <v>82</v>
      </c>
      <c r="D54" s="59">
        <v>12</v>
      </c>
      <c r="E54" s="43" t="s">
        <v>30</v>
      </c>
      <c r="F54" s="40" t="s">
        <v>30</v>
      </c>
      <c r="G54" s="59">
        <v>6</v>
      </c>
      <c r="H54" s="43">
        <v>1</v>
      </c>
      <c r="I54" s="43">
        <f>G54/H54</f>
        <v>6</v>
      </c>
      <c r="J54" s="43">
        <v>1</v>
      </c>
      <c r="K54" s="43" t="s">
        <v>30</v>
      </c>
      <c r="L54" s="59">
        <v>560212</v>
      </c>
      <c r="M54" s="59">
        <v>97333</v>
      </c>
      <c r="N54" s="38">
        <v>43378</v>
      </c>
      <c r="O54" s="41" t="s">
        <v>33</v>
      </c>
      <c r="P54" s="42"/>
      <c r="Q54" s="42"/>
      <c r="R54" s="42"/>
      <c r="S54" s="46"/>
      <c r="T54" s="46"/>
      <c r="U54" s="45"/>
      <c r="V54" s="46"/>
      <c r="X54" s="45"/>
    </row>
    <row r="55" spans="1:24" s="36" customFormat="1" ht="25.45" customHeight="1">
      <c r="A55" s="37">
        <v>37</v>
      </c>
      <c r="B55" s="56" t="s">
        <v>30</v>
      </c>
      <c r="C55" s="39" t="s">
        <v>94</v>
      </c>
      <c r="D55" s="59">
        <v>12</v>
      </c>
      <c r="E55" s="47" t="s">
        <v>30</v>
      </c>
      <c r="F55" s="40" t="s">
        <v>30</v>
      </c>
      <c r="G55" s="59">
        <v>3</v>
      </c>
      <c r="H55" s="43">
        <v>1</v>
      </c>
      <c r="I55" s="43">
        <v>3</v>
      </c>
      <c r="J55" s="43">
        <v>1</v>
      </c>
      <c r="K55" s="43" t="s">
        <v>30</v>
      </c>
      <c r="L55" s="59">
        <v>7654</v>
      </c>
      <c r="M55" s="59">
        <v>1592</v>
      </c>
      <c r="N55" s="38">
        <v>43560</v>
      </c>
      <c r="O55" s="41" t="s">
        <v>39</v>
      </c>
      <c r="P55" s="49"/>
      <c r="Q55" s="49"/>
      <c r="R55" s="45"/>
      <c r="T55" s="45"/>
      <c r="U55" s="45"/>
      <c r="X55" s="45"/>
    </row>
    <row r="56" spans="1:24" s="36" customFormat="1" ht="25.45" customHeight="1">
      <c r="A56" s="37">
        <v>38</v>
      </c>
      <c r="B56" s="37">
        <v>30</v>
      </c>
      <c r="C56" s="39" t="s">
        <v>55</v>
      </c>
      <c r="D56" s="59">
        <v>9</v>
      </c>
      <c r="E56" s="43">
        <v>24</v>
      </c>
      <c r="F56" s="40">
        <f>(D56-E56)/E56</f>
        <v>-0.625</v>
      </c>
      <c r="G56" s="59">
        <v>2</v>
      </c>
      <c r="H56" s="43">
        <v>2</v>
      </c>
      <c r="I56" s="43">
        <f>G56/H56</f>
        <v>1</v>
      </c>
      <c r="J56" s="43">
        <v>2</v>
      </c>
      <c r="K56" s="43" t="s">
        <v>30</v>
      </c>
      <c r="L56" s="59">
        <v>1895</v>
      </c>
      <c r="M56" s="59">
        <v>413</v>
      </c>
      <c r="N56" s="38">
        <v>43560</v>
      </c>
      <c r="O56" s="41" t="s">
        <v>39</v>
      </c>
      <c r="P56" s="49"/>
      <c r="Q56" s="49"/>
      <c r="R56" s="55"/>
      <c r="S56" s="42"/>
      <c r="T56" s="45"/>
      <c r="U56" s="46"/>
      <c r="W56" s="50"/>
    </row>
    <row r="57" spans="1:24" s="36" customFormat="1" ht="25.45" customHeight="1">
      <c r="A57" s="37">
        <v>39</v>
      </c>
      <c r="B57" s="56">
        <v>28</v>
      </c>
      <c r="C57" s="39" t="s">
        <v>62</v>
      </c>
      <c r="D57" s="44">
        <v>5</v>
      </c>
      <c r="E57" s="43">
        <v>40</v>
      </c>
      <c r="F57" s="40">
        <f>(D57-E57)/E57</f>
        <v>-0.875</v>
      </c>
      <c r="G57" s="44">
        <v>1</v>
      </c>
      <c r="H57" s="43">
        <v>1</v>
      </c>
      <c r="I57" s="43">
        <f>G57/H57</f>
        <v>1</v>
      </c>
      <c r="J57" s="43">
        <v>1</v>
      </c>
      <c r="K57" s="43" t="s">
        <v>30</v>
      </c>
      <c r="L57" s="44">
        <v>3505.05</v>
      </c>
      <c r="M57" s="44">
        <v>644</v>
      </c>
      <c r="N57" s="38">
        <v>43560</v>
      </c>
      <c r="O57" s="41" t="s">
        <v>39</v>
      </c>
      <c r="P57" s="51"/>
      <c r="Q57" s="50"/>
      <c r="R57" s="51"/>
      <c r="S57" s="46"/>
      <c r="T57" s="51"/>
    </row>
    <row r="58" spans="1:24" s="36" customFormat="1" ht="25.45" customHeight="1">
      <c r="A58" s="37">
        <v>40</v>
      </c>
      <c r="B58" s="56" t="s">
        <v>30</v>
      </c>
      <c r="C58" s="39" t="s">
        <v>95</v>
      </c>
      <c r="D58" s="44">
        <v>4</v>
      </c>
      <c r="E58" s="43" t="s">
        <v>30</v>
      </c>
      <c r="F58" s="43" t="s">
        <v>30</v>
      </c>
      <c r="G58" s="44">
        <v>1</v>
      </c>
      <c r="H58" s="43">
        <v>1</v>
      </c>
      <c r="I58" s="43">
        <v>1</v>
      </c>
      <c r="J58" s="43">
        <v>1</v>
      </c>
      <c r="K58" s="43" t="s">
        <v>30</v>
      </c>
      <c r="L58" s="44">
        <v>2963</v>
      </c>
      <c r="M58" s="44">
        <v>569</v>
      </c>
      <c r="N58" s="38">
        <v>43560</v>
      </c>
      <c r="O58" s="41" t="s">
        <v>39</v>
      </c>
      <c r="P58" s="55"/>
      <c r="Q58" s="46"/>
      <c r="R58" s="45"/>
      <c r="S58" s="42"/>
      <c r="T58" s="50"/>
    </row>
    <row r="59" spans="1:24" ht="25.15" customHeight="1">
      <c r="A59" s="37"/>
      <c r="B59" s="13"/>
      <c r="C59" s="14" t="s">
        <v>96</v>
      </c>
      <c r="D59" s="15">
        <f>SUM(D47:D58)</f>
        <v>353568.57000000007</v>
      </c>
      <c r="E59" s="15">
        <f t="shared" ref="E59:G59" si="3">SUM(E47:E58)</f>
        <v>420713.95999999996</v>
      </c>
      <c r="F59" s="61">
        <f t="shared" ref="F58:F59" si="4">(D59-E59)/E59</f>
        <v>-0.15959867364515287</v>
      </c>
      <c r="G59" s="15">
        <f t="shared" si="3"/>
        <v>65576</v>
      </c>
      <c r="H59" s="16"/>
      <c r="I59" s="17"/>
      <c r="J59" s="16"/>
      <c r="K59" s="18"/>
      <c r="L59" s="19"/>
      <c r="M59" s="31"/>
      <c r="N59" s="20"/>
      <c r="O59" s="32"/>
    </row>
    <row r="61" spans="1:24">
      <c r="B61" s="12"/>
    </row>
    <row r="79" ht="12" customHeight="1"/>
  </sheetData>
  <sortState xmlns:xlrd2="http://schemas.microsoft.com/office/spreadsheetml/2017/richdata2" ref="B13:O58">
    <sortCondition descending="1" ref="D13:D5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2019-08-02T13:30:17Z</dcterms:modified>
</cp:coreProperties>
</file>