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iepa\"/>
    </mc:Choice>
  </mc:AlternateContent>
  <xr:revisionPtr revIDLastSave="0" documentId="8_{49603236-3DB8-4F06-BB0F-815AC5C922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E23" i="1"/>
  <c r="G23" i="1"/>
  <c r="D23" i="1"/>
  <c r="I28" i="1" l="1"/>
  <c r="I44" i="1" l="1"/>
  <c r="I40" i="1"/>
  <c r="I37" i="1"/>
  <c r="I17" i="1"/>
  <c r="I43" i="1"/>
  <c r="I42" i="1"/>
  <c r="I13" i="1"/>
  <c r="I20" i="1"/>
  <c r="I16" i="1"/>
  <c r="F19" i="1"/>
  <c r="F18" i="1"/>
  <c r="F21" i="1"/>
  <c r="F22" i="1"/>
  <c r="F27" i="1"/>
  <c r="F26" i="1"/>
  <c r="F25" i="1"/>
  <c r="F33" i="1"/>
  <c r="F29" i="1"/>
  <c r="F30" i="1"/>
  <c r="F31" i="1"/>
  <c r="F32" i="1"/>
  <c r="F34" i="1"/>
  <c r="F38" i="1"/>
  <c r="F41" i="1"/>
  <c r="F45" i="1"/>
  <c r="F39" i="1"/>
  <c r="F46" i="1"/>
  <c r="F49" i="1"/>
  <c r="F14" i="1"/>
  <c r="F16" i="1"/>
  <c r="I45" i="1" l="1"/>
  <c r="I49" i="1" l="1"/>
  <c r="I34" i="1"/>
  <c r="I46" i="1"/>
  <c r="I19" i="1" l="1"/>
  <c r="I14" i="1"/>
  <c r="I41" i="1"/>
  <c r="I38" i="1"/>
  <c r="I39" i="1"/>
  <c r="I29" i="1" l="1"/>
  <c r="I27" i="1"/>
  <c r="I22" i="1"/>
  <c r="I33" i="1" l="1"/>
  <c r="I18" i="1"/>
  <c r="I21" i="1"/>
  <c r="I30" i="1"/>
  <c r="I26" i="1" l="1"/>
  <c r="F15" i="1"/>
  <c r="I15" i="1" l="1"/>
  <c r="I32" i="1" l="1"/>
  <c r="I31" i="1" l="1"/>
</calcChain>
</file>

<file path=xl/sharedStrings.xml><?xml version="1.0" encoding="utf-8"?>
<sst xmlns="http://schemas.openxmlformats.org/spreadsheetml/2006/main" count="152" uniqueCount="86">
  <si>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</si>
  <si>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</si>
  <si>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</si>
  <si>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</si>
  <si>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</si>
  <si>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</si>
  <si>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</si>
  <si>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</si>
  <si>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</si>
  <si>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</si>
  <si>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</si>
  <si>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</si>
  <si>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</si>
  <si>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</si>
  <si>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</si>
  <si>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</si>
  <si>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</si>
  <si>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</si>
  <si>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</si>
  <si>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</si>
  <si>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</si>
  <si>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</si>
  <si>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</si>
  <si>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</si>
  <si>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</si>
  <si>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</si>
  <si>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</si>
  <si>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</si>
  <si>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</si>
  <si>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</si>
  <si>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</si>
  <si>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</si>
  <si>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</si>
  <si>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</si>
  <si>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</si>
  <si>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</si>
  <si>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</si>
  <si>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Theatrical Film Distribution /
WDSMP</t>
  </si>
  <si>
    <t>Travolta</t>
  </si>
  <si>
    <t>Mumbajaus viešbutis (Hotel Mumbai)</t>
  </si>
  <si>
    <t>Džonas Vikas 3 (John Wick 3: Parabellum)</t>
  </si>
  <si>
    <t>ACME Film / SONY</t>
  </si>
  <si>
    <t>Aladinas (Aladdin)</t>
  </si>
  <si>
    <t>Rocketman</t>
  </si>
  <si>
    <t>Slaptas augintinių gyvenimas 2 (Secret Life of Pets 2)</t>
  </si>
  <si>
    <t>Theatrical Film Distribution  / 20th Century Fox</t>
  </si>
  <si>
    <t>Vyrai juodais drabužiais: pasaulinė grėsmė (Men in Black International)</t>
  </si>
  <si>
    <t>Skausmas ir šlovė (Pain and Glory)</t>
  </si>
  <si>
    <t>VLG Film</t>
  </si>
  <si>
    <t>Afera (The Hustle)</t>
  </si>
  <si>
    <t>NCG Distribution</t>
  </si>
  <si>
    <t>Vaikų žaidimai (Childs Play)</t>
  </si>
  <si>
    <t>NCG Distribution/Universal Pictures International</t>
  </si>
  <si>
    <t>Pūkuota šnipė (Marnie’s World)</t>
  </si>
  <si>
    <t>Dar vakar (Yesterday)</t>
  </si>
  <si>
    <t>Anna</t>
  </si>
  <si>
    <t>Mūsų pirmosios atostogos (Premières vacances)</t>
  </si>
  <si>
    <t>Kino pasaka</t>
  </si>
  <si>
    <t>Bjaurios lėlės (Uglydolls)</t>
  </si>
  <si>
    <t>July 5 - 7</t>
  </si>
  <si>
    <t>Liepos 5 - 7 d.</t>
  </si>
  <si>
    <t>Ralfas griovėjas 2 (Ralph Breaks the Internet: Wreck-It Ralph 2)</t>
  </si>
  <si>
    <t>Asteriksas ir stebuklingo gėrimo paslaptis (Asterix  - The Secret of the Magic Potion)</t>
  </si>
  <si>
    <t>Belos kelionė  namo (Dogs Way Home)</t>
  </si>
  <si>
    <t>Žmogus-Voras: Toli nuo namų (Spiderman Far From Home)</t>
  </si>
  <si>
    <t>Saulės kultas (Midsommar)</t>
  </si>
  <si>
    <t>Mano mažoji sesutė Mirai</t>
  </si>
  <si>
    <t>Europos kinas</t>
  </si>
  <si>
    <t>Išgyventi vasarą</t>
  </si>
  <si>
    <t>Kafarnaumas</t>
  </si>
  <si>
    <t>Total (30)</t>
  </si>
  <si>
    <t>July 12 - 14</t>
  </si>
  <si>
    <t>Liepos 12 - 14 d.</t>
  </si>
  <si>
    <t>Liepos 12 - 14 d. Lietuvos kino teatruose rodytų filmų topas</t>
  </si>
  <si>
    <t>July 12 - 14 Lithuanian top</t>
  </si>
  <si>
    <t>Anabelė 3 (Annabelle Come Home)</t>
  </si>
  <si>
    <t>Emodži filmas (Emoji Movie)</t>
  </si>
  <si>
    <t>Mirties blyksnis (BrightBurn)</t>
  </si>
  <si>
    <t>Roboto vaikas (I Am Mother)</t>
  </si>
  <si>
    <t>Stjuberis (Stuber)</t>
  </si>
  <si>
    <t>Bohemijos rapsodija (Bohemian Rhapsody)</t>
  </si>
  <si>
    <t>Angelas</t>
  </si>
  <si>
    <t>Palaukit mūsų! (Not without us?)</t>
  </si>
  <si>
    <t>Best Film</t>
  </si>
  <si>
    <t>Kodėl mes kūrybingi? (Why Are We Creative?)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</si>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</sst>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3" fillId="0" borderId="7" xfId="0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0" fontId="22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10" fontId="22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tabSelected="1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5" ht="19.5" customHeight="1">
      <c r="E1" s="2" t="s">
        <v>74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5"/>
      <c r="B5" s="85"/>
      <c r="C5" s="82" t="s">
        <v>0</v>
      </c>
      <c r="D5" s="3"/>
      <c r="E5" s="3"/>
      <c r="F5" s="82" t="s">
        <v>3</v>
      </c>
      <c r="G5" s="3"/>
      <c r="H5" s="82" t="s">
        <v>5</v>
      </c>
      <c r="I5" s="82" t="s">
        <v>6</v>
      </c>
      <c r="J5" s="82" t="s">
        <v>7</v>
      </c>
      <c r="K5" s="82" t="s">
        <v>8</v>
      </c>
      <c r="L5" s="82" t="s">
        <v>10</v>
      </c>
      <c r="M5" s="82" t="s">
        <v>9</v>
      </c>
      <c r="N5" s="82" t="s">
        <v>11</v>
      </c>
      <c r="O5" s="82" t="s">
        <v>12</v>
      </c>
    </row>
    <row r="6" spans="1:25">
      <c r="A6" s="86"/>
      <c r="B6" s="86"/>
      <c r="C6" s="83"/>
      <c r="D6" s="4" t="s">
        <v>71</v>
      </c>
      <c r="E6" s="4" t="s">
        <v>59</v>
      </c>
      <c r="F6" s="83"/>
      <c r="G6" s="4" t="s">
        <v>71</v>
      </c>
      <c r="H6" s="83"/>
      <c r="I6" s="83"/>
      <c r="J6" s="83"/>
      <c r="K6" s="83"/>
      <c r="L6" s="83"/>
      <c r="M6" s="83"/>
      <c r="N6" s="83"/>
      <c r="O6" s="83"/>
    </row>
    <row r="7" spans="1:25">
      <c r="A7" s="86"/>
      <c r="B7" s="86"/>
      <c r="C7" s="83"/>
      <c r="D7" s="4" t="s">
        <v>1</v>
      </c>
      <c r="E7" s="4" t="s">
        <v>1</v>
      </c>
      <c r="F7" s="83"/>
      <c r="G7" s="4" t="s">
        <v>4</v>
      </c>
      <c r="H7" s="83"/>
      <c r="I7" s="83"/>
      <c r="J7" s="83"/>
      <c r="K7" s="83"/>
      <c r="L7" s="83"/>
      <c r="M7" s="83"/>
      <c r="N7" s="83"/>
      <c r="O7" s="83"/>
    </row>
    <row r="8" spans="1:25" ht="18" customHeight="1" thickBot="1">
      <c r="A8" s="87"/>
      <c r="B8" s="87"/>
      <c r="C8" s="84"/>
      <c r="D8" s="5" t="s">
        <v>2</v>
      </c>
      <c r="E8" s="5" t="s">
        <v>2</v>
      </c>
      <c r="F8" s="84"/>
      <c r="G8" s="6"/>
      <c r="H8" s="84"/>
      <c r="I8" s="84"/>
      <c r="J8" s="84"/>
      <c r="K8" s="84"/>
      <c r="L8" s="84"/>
      <c r="M8" s="84"/>
      <c r="N8" s="84"/>
      <c r="O8" s="84"/>
      <c r="R8" s="8"/>
    </row>
    <row r="9" spans="1:25" ht="15" customHeight="1">
      <c r="A9" s="85"/>
      <c r="B9" s="85"/>
      <c r="C9" s="82" t="s">
        <v>13</v>
      </c>
      <c r="D9" s="34"/>
      <c r="E9" s="34"/>
      <c r="F9" s="82" t="s">
        <v>15</v>
      </c>
      <c r="G9" s="34"/>
      <c r="H9" s="9" t="s">
        <v>18</v>
      </c>
      <c r="I9" s="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2" t="s">
        <v>26</v>
      </c>
      <c r="R9" s="8"/>
    </row>
    <row r="10" spans="1:25">
      <c r="A10" s="86"/>
      <c r="B10" s="86"/>
      <c r="C10" s="83"/>
      <c r="D10" s="70" t="s">
        <v>72</v>
      </c>
      <c r="E10" s="77" t="s">
        <v>60</v>
      </c>
      <c r="F10" s="83"/>
      <c r="G10" s="77" t="s">
        <v>72</v>
      </c>
      <c r="H10" s="4" t="s">
        <v>17</v>
      </c>
      <c r="I10" s="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3"/>
      <c r="R10" s="8"/>
    </row>
    <row r="11" spans="1:25">
      <c r="A11" s="86"/>
      <c r="B11" s="86"/>
      <c r="C11" s="83"/>
      <c r="D11" s="35" t="s">
        <v>14</v>
      </c>
      <c r="E11" s="4" t="s">
        <v>14</v>
      </c>
      <c r="F11" s="83"/>
      <c r="G11" s="35" t="s">
        <v>16</v>
      </c>
      <c r="H11" s="6"/>
      <c r="I11" s="83"/>
      <c r="J11" s="6"/>
      <c r="K11" s="6"/>
      <c r="L11" s="12" t="s">
        <v>2</v>
      </c>
      <c r="M11" s="4" t="s">
        <v>17</v>
      </c>
      <c r="N11" s="6"/>
      <c r="O11" s="83"/>
      <c r="R11" s="11"/>
      <c r="T11" s="11"/>
      <c r="U11" s="7"/>
    </row>
    <row r="12" spans="1:25" ht="15.6" customHeight="1" thickBot="1">
      <c r="A12" s="86"/>
      <c r="B12" s="87"/>
      <c r="C12" s="84"/>
      <c r="D12" s="36" t="s">
        <v>2</v>
      </c>
      <c r="E12" s="5" t="s">
        <v>2</v>
      </c>
      <c r="F12" s="84"/>
      <c r="G12" s="36" t="s">
        <v>17</v>
      </c>
      <c r="H12" s="37"/>
      <c r="I12" s="84"/>
      <c r="J12" s="37"/>
      <c r="K12" s="37"/>
      <c r="L12" s="37"/>
      <c r="M12" s="37"/>
      <c r="N12" s="37"/>
      <c r="O12" s="84"/>
      <c r="R12" s="11"/>
      <c r="T12" s="11"/>
      <c r="U12" s="7"/>
    </row>
    <row r="13" spans="1:25" ht="25.35" customHeight="1">
      <c r="A13" s="13">
        <v>1</v>
      </c>
      <c r="B13" s="80" t="s">
        <v>32</v>
      </c>
      <c r="C13" s="39" t="s">
        <v>75</v>
      </c>
      <c r="D13" s="38">
        <v>67050.48</v>
      </c>
      <c r="E13" s="65" t="s">
        <v>30</v>
      </c>
      <c r="F13" s="65" t="s">
        <v>30</v>
      </c>
      <c r="G13" s="38">
        <v>10594</v>
      </c>
      <c r="H13" s="33">
        <v>116</v>
      </c>
      <c r="I13" s="33">
        <f>G13/H13</f>
        <v>91.327586206896555</v>
      </c>
      <c r="J13" s="33">
        <v>11</v>
      </c>
      <c r="K13" s="33">
        <v>1</v>
      </c>
      <c r="L13" s="38">
        <v>79679.490000000005</v>
      </c>
      <c r="M13" s="38">
        <v>12688</v>
      </c>
      <c r="N13" s="32">
        <v>43658</v>
      </c>
      <c r="O13" s="14" t="s">
        <v>31</v>
      </c>
      <c r="P13" s="11"/>
      <c r="Q13" s="41"/>
      <c r="R13" s="64"/>
      <c r="S13" s="41"/>
      <c r="T13" s="43"/>
      <c r="U13" s="41"/>
      <c r="V13" s="42"/>
      <c r="W13" s="41"/>
      <c r="X13" s="43"/>
      <c r="Y13" s="42"/>
    </row>
    <row r="14" spans="1:25" s="41" customFormat="1" ht="25.35" customHeight="1">
      <c r="A14" s="44">
        <v>2</v>
      </c>
      <c r="B14" s="80">
        <v>1</v>
      </c>
      <c r="C14" s="67" t="s">
        <v>64</v>
      </c>
      <c r="D14" s="66">
        <v>35527.01</v>
      </c>
      <c r="E14" s="66">
        <v>99869.54</v>
      </c>
      <c r="F14" s="68">
        <f>(D14-E14)/E14</f>
        <v>-0.64426580917464915</v>
      </c>
      <c r="G14" s="66">
        <v>5546</v>
      </c>
      <c r="H14" s="65">
        <v>109</v>
      </c>
      <c r="I14" s="65">
        <f>G14/H14</f>
        <v>50.88073394495413</v>
      </c>
      <c r="J14" s="65">
        <v>10</v>
      </c>
      <c r="K14" s="65">
        <v>2</v>
      </c>
      <c r="L14" s="66">
        <v>226695.39</v>
      </c>
      <c r="M14" s="66">
        <v>36645</v>
      </c>
      <c r="N14" s="63">
        <v>43651</v>
      </c>
      <c r="O14" s="45" t="s">
        <v>41</v>
      </c>
      <c r="P14" s="43"/>
      <c r="R14" s="64"/>
      <c r="T14" s="43"/>
      <c r="V14" s="42"/>
      <c r="X14" s="43"/>
      <c r="Y14" s="42"/>
    </row>
    <row r="15" spans="1:25" s="41" customFormat="1" ht="25.35" customHeight="1">
      <c r="A15" s="44">
        <v>3</v>
      </c>
      <c r="B15" s="78">
        <v>3</v>
      </c>
      <c r="C15" s="67" t="s">
        <v>44</v>
      </c>
      <c r="D15" s="66">
        <v>16596</v>
      </c>
      <c r="E15" s="66">
        <v>26975</v>
      </c>
      <c r="F15" s="68">
        <f>(D15-E15)/E15</f>
        <v>-0.38476367006487489</v>
      </c>
      <c r="G15" s="66">
        <v>3339</v>
      </c>
      <c r="H15" s="65">
        <v>95</v>
      </c>
      <c r="I15" s="65">
        <f>G15/H15</f>
        <v>35.147368421052633</v>
      </c>
      <c r="J15" s="65">
        <v>9</v>
      </c>
      <c r="K15" s="65">
        <v>7</v>
      </c>
      <c r="L15" s="66">
        <v>429012</v>
      </c>
      <c r="M15" s="66">
        <v>91015</v>
      </c>
      <c r="N15" s="63">
        <v>43616</v>
      </c>
      <c r="O15" s="45" t="s">
        <v>52</v>
      </c>
      <c r="P15" s="43"/>
      <c r="R15" s="64"/>
      <c r="T15" s="43"/>
      <c r="U15" s="42"/>
      <c r="V15" s="42"/>
      <c r="W15" s="8"/>
      <c r="X15" s="43"/>
      <c r="Y15" s="42"/>
    </row>
    <row r="16" spans="1:25" s="41" customFormat="1" ht="25.35" customHeight="1">
      <c r="A16" s="44">
        <v>4</v>
      </c>
      <c r="B16" s="80">
        <v>2</v>
      </c>
      <c r="C16" s="67" t="s">
        <v>58</v>
      </c>
      <c r="D16" s="66">
        <v>16409.560000000001</v>
      </c>
      <c r="E16" s="66">
        <v>30036.93</v>
      </c>
      <c r="F16" s="68">
        <f>(D16-E16)/E16</f>
        <v>-0.45368717775085532</v>
      </c>
      <c r="G16" s="66">
        <v>3610</v>
      </c>
      <c r="H16" s="65">
        <v>108</v>
      </c>
      <c r="I16" s="65">
        <f>G16/H16</f>
        <v>33.425925925925924</v>
      </c>
      <c r="J16" s="65">
        <v>11</v>
      </c>
      <c r="K16" s="65">
        <v>2</v>
      </c>
      <c r="L16" s="66">
        <v>75381.67</v>
      </c>
      <c r="M16" s="66">
        <v>17607</v>
      </c>
      <c r="N16" s="63">
        <v>43651</v>
      </c>
      <c r="O16" s="45" t="s">
        <v>27</v>
      </c>
      <c r="P16" s="43"/>
      <c r="R16" s="64"/>
      <c r="T16" s="43"/>
      <c r="U16" s="42"/>
      <c r="V16" s="42"/>
      <c r="W16" s="8"/>
      <c r="X16" s="43"/>
      <c r="Y16" s="42"/>
    </row>
    <row r="17" spans="1:26" s="41" customFormat="1" ht="25.35" customHeight="1">
      <c r="A17" s="44">
        <v>5</v>
      </c>
      <c r="B17" s="80" t="s">
        <v>32</v>
      </c>
      <c r="C17" s="67" t="s">
        <v>79</v>
      </c>
      <c r="D17" s="66">
        <v>9419.91</v>
      </c>
      <c r="E17" s="65" t="s">
        <v>30</v>
      </c>
      <c r="F17" s="65" t="s">
        <v>30</v>
      </c>
      <c r="G17" s="66">
        <v>1645</v>
      </c>
      <c r="H17" s="65">
        <v>113</v>
      </c>
      <c r="I17" s="65">
        <f>G17/H17</f>
        <v>14.557522123893806</v>
      </c>
      <c r="J17" s="65">
        <v>15</v>
      </c>
      <c r="K17" s="65">
        <v>1</v>
      </c>
      <c r="L17" s="66">
        <v>9420</v>
      </c>
      <c r="M17" s="66">
        <v>1645</v>
      </c>
      <c r="N17" s="63">
        <v>43658</v>
      </c>
      <c r="O17" s="45" t="s">
        <v>45</v>
      </c>
      <c r="P17" s="43"/>
      <c r="R17" s="64"/>
      <c r="T17" s="43"/>
      <c r="U17" s="42"/>
      <c r="V17" s="42"/>
      <c r="W17" s="8"/>
      <c r="X17" s="43"/>
      <c r="Y17" s="42"/>
    </row>
    <row r="18" spans="1:26" s="41" customFormat="1" ht="25.35" customHeight="1">
      <c r="A18" s="44">
        <v>6</v>
      </c>
      <c r="B18" s="78">
        <v>5</v>
      </c>
      <c r="C18" s="67" t="s">
        <v>49</v>
      </c>
      <c r="D18" s="66">
        <v>8021</v>
      </c>
      <c r="E18" s="65">
        <v>15088</v>
      </c>
      <c r="F18" s="68">
        <f>(D18-E18)/E18</f>
        <v>-0.46838547189819724</v>
      </c>
      <c r="G18" s="66">
        <v>1270</v>
      </c>
      <c r="H18" s="65">
        <v>35</v>
      </c>
      <c r="I18" s="65">
        <f>G18/H18</f>
        <v>36.285714285714285</v>
      </c>
      <c r="J18" s="65">
        <v>7</v>
      </c>
      <c r="K18" s="65">
        <v>5</v>
      </c>
      <c r="L18" s="66">
        <v>154308</v>
      </c>
      <c r="M18" s="66">
        <v>27361</v>
      </c>
      <c r="N18" s="63">
        <v>43630</v>
      </c>
      <c r="O18" s="45" t="s">
        <v>50</v>
      </c>
      <c r="P18" s="43"/>
      <c r="R18" s="64"/>
      <c r="T18" s="43"/>
      <c r="V18" s="40"/>
      <c r="W18" s="8"/>
      <c r="X18" s="8"/>
      <c r="Y18" s="42"/>
    </row>
    <row r="19" spans="1:26" s="41" customFormat="1" ht="25.35" customHeight="1">
      <c r="A19" s="44">
        <v>7</v>
      </c>
      <c r="B19" s="80">
        <v>4</v>
      </c>
      <c r="C19" s="74" t="s">
        <v>65</v>
      </c>
      <c r="D19" s="66">
        <v>5624</v>
      </c>
      <c r="E19" s="65">
        <v>17937</v>
      </c>
      <c r="F19" s="68">
        <f>(D19-E19)/E19</f>
        <v>-0.68645815911244912</v>
      </c>
      <c r="G19" s="66">
        <v>941</v>
      </c>
      <c r="H19" s="65">
        <v>45</v>
      </c>
      <c r="I19" s="65">
        <f>G19/H19</f>
        <v>20.911111111111111</v>
      </c>
      <c r="J19" s="65">
        <v>11</v>
      </c>
      <c r="K19" s="65">
        <v>2</v>
      </c>
      <c r="L19" s="66">
        <v>36848</v>
      </c>
      <c r="M19" s="66">
        <v>6432</v>
      </c>
      <c r="N19" s="63">
        <v>43651</v>
      </c>
      <c r="O19" s="45" t="s">
        <v>48</v>
      </c>
      <c r="P19" s="43"/>
      <c r="R19" s="64"/>
      <c r="T19" s="43"/>
      <c r="U19" s="43"/>
      <c r="V19" s="40"/>
      <c r="W19" s="42"/>
      <c r="X19" s="8"/>
      <c r="Y19" s="42"/>
    </row>
    <row r="20" spans="1:26" s="41" customFormat="1" ht="25.35" customHeight="1">
      <c r="A20" s="44">
        <v>8</v>
      </c>
      <c r="B20" s="80" t="s">
        <v>32</v>
      </c>
      <c r="C20" s="67" t="s">
        <v>78</v>
      </c>
      <c r="D20" s="66">
        <v>4873.7</v>
      </c>
      <c r="E20" s="65" t="s">
        <v>30</v>
      </c>
      <c r="F20" s="65" t="s">
        <v>30</v>
      </c>
      <c r="G20" s="66">
        <v>827</v>
      </c>
      <c r="H20" s="65">
        <v>59</v>
      </c>
      <c r="I20" s="65">
        <f>G20/H20</f>
        <v>14.016949152542374</v>
      </c>
      <c r="J20" s="65">
        <v>10</v>
      </c>
      <c r="K20" s="65">
        <v>1</v>
      </c>
      <c r="L20" s="66">
        <v>5621.8</v>
      </c>
      <c r="M20" s="66">
        <v>961</v>
      </c>
      <c r="N20" s="63">
        <v>43658</v>
      </c>
      <c r="O20" s="45" t="s">
        <v>27</v>
      </c>
      <c r="P20" s="43"/>
      <c r="R20" s="64"/>
      <c r="T20" s="43"/>
      <c r="U20" s="43"/>
      <c r="V20" s="42"/>
      <c r="W20" s="42"/>
      <c r="X20" s="43"/>
      <c r="Y20" s="42"/>
    </row>
    <row r="21" spans="1:26" s="41" customFormat="1" ht="25.35" customHeight="1">
      <c r="A21" s="44">
        <v>9</v>
      </c>
      <c r="B21" s="78">
        <v>6</v>
      </c>
      <c r="C21" s="67" t="s">
        <v>46</v>
      </c>
      <c r="D21" s="66">
        <v>3896.64</v>
      </c>
      <c r="E21" s="65">
        <v>11878.12</v>
      </c>
      <c r="F21" s="68">
        <f>(D21-E21)/E21</f>
        <v>-0.67194808606075718</v>
      </c>
      <c r="G21" s="66">
        <v>628</v>
      </c>
      <c r="H21" s="65">
        <v>24</v>
      </c>
      <c r="I21" s="65">
        <f>G21/H21</f>
        <v>26.166666666666668</v>
      </c>
      <c r="J21" s="65">
        <v>6</v>
      </c>
      <c r="K21" s="65">
        <v>5</v>
      </c>
      <c r="L21" s="66">
        <v>153123.03</v>
      </c>
      <c r="M21" s="66">
        <v>26540</v>
      </c>
      <c r="N21" s="63">
        <v>43630</v>
      </c>
      <c r="O21" s="45" t="s">
        <v>41</v>
      </c>
      <c r="P21" s="43"/>
      <c r="R21" s="64"/>
      <c r="T21" s="43"/>
      <c r="U21" s="43"/>
      <c r="V21" s="43"/>
      <c r="W21" s="43"/>
      <c r="X21" s="42"/>
      <c r="Y21" s="42"/>
    </row>
    <row r="22" spans="1:26" s="41" customFormat="1" ht="25.35" customHeight="1">
      <c r="A22" s="44">
        <v>10</v>
      </c>
      <c r="B22" s="78">
        <v>7</v>
      </c>
      <c r="C22" s="67" t="s">
        <v>55</v>
      </c>
      <c r="D22" s="66">
        <v>3398.46</v>
      </c>
      <c r="E22" s="65">
        <v>11565.18</v>
      </c>
      <c r="F22" s="68">
        <f>(D22-E22)/E22</f>
        <v>-0.70614724543846275</v>
      </c>
      <c r="G22" s="66">
        <v>542</v>
      </c>
      <c r="H22" s="65">
        <v>22</v>
      </c>
      <c r="I22" s="65">
        <f>G22/H22</f>
        <v>24.636363636363637</v>
      </c>
      <c r="J22" s="65">
        <v>6</v>
      </c>
      <c r="K22" s="65">
        <v>3</v>
      </c>
      <c r="L22" s="66">
        <v>54454.96</v>
      </c>
      <c r="M22" s="66">
        <v>9384</v>
      </c>
      <c r="N22" s="63">
        <v>43644</v>
      </c>
      <c r="O22" s="45" t="s">
        <v>27</v>
      </c>
      <c r="P22" s="43"/>
      <c r="Q22" s="71"/>
      <c r="R22" s="71"/>
      <c r="S22" s="71"/>
      <c r="T22" s="71"/>
      <c r="U22" s="75"/>
      <c r="V22" s="75"/>
      <c r="W22" s="75"/>
      <c r="X22" s="42"/>
      <c r="Y22" s="73"/>
    </row>
    <row r="23" spans="1:26" ht="25.35" customHeight="1">
      <c r="A23" s="18"/>
      <c r="B23" s="18"/>
      <c r="C23" s="19" t="s">
        <v>29</v>
      </c>
      <c r="D23" s="20">
        <f>SUM(D13:D22)</f>
        <v>170816.76</v>
      </c>
      <c r="E23" s="51">
        <f t="shared" ref="E23:G23" si="0">SUM(E13:E22)</f>
        <v>213349.77</v>
      </c>
      <c r="F23" s="76">
        <f>(D23-E23)/E23</f>
        <v>-0.19935812445450485</v>
      </c>
      <c r="G23" s="51">
        <f t="shared" si="0"/>
        <v>28942</v>
      </c>
      <c r="H23" s="20"/>
      <c r="I23" s="22"/>
      <c r="J23" s="21"/>
      <c r="K23" s="23"/>
      <c r="L23" s="24"/>
      <c r="M23" s="28"/>
      <c r="N23" s="25"/>
      <c r="O23" s="29"/>
      <c r="Q23" s="41"/>
      <c r="R23" s="43"/>
      <c r="S23" s="41"/>
      <c r="T23" s="41"/>
      <c r="U23" s="41"/>
      <c r="Y23" s="41"/>
    </row>
    <row r="24" spans="1:26" ht="14.1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1"/>
      <c r="R24" s="41"/>
      <c r="S24" s="41"/>
      <c r="T24" s="41"/>
      <c r="U24" s="41"/>
      <c r="Y24" s="41"/>
    </row>
    <row r="25" spans="1:26" s="41" customFormat="1" ht="25.35" customHeight="1">
      <c r="A25" s="44">
        <v>11</v>
      </c>
      <c r="B25" s="79">
        <v>10</v>
      </c>
      <c r="C25" s="67" t="s">
        <v>53</v>
      </c>
      <c r="D25" s="66">
        <v>3250</v>
      </c>
      <c r="E25" s="65">
        <v>5264</v>
      </c>
      <c r="F25" s="68">
        <f>(D25-E25)/E25</f>
        <v>-0.38259878419452886</v>
      </c>
      <c r="G25" s="66">
        <v>744</v>
      </c>
      <c r="H25" s="65" t="s">
        <v>30</v>
      </c>
      <c r="I25" s="65" t="s">
        <v>30</v>
      </c>
      <c r="J25" s="65">
        <v>11</v>
      </c>
      <c r="K25" s="65">
        <v>4</v>
      </c>
      <c r="L25" s="66">
        <v>53936</v>
      </c>
      <c r="M25" s="66">
        <v>13454</v>
      </c>
      <c r="N25" s="63">
        <v>43637</v>
      </c>
      <c r="O25" s="45" t="s">
        <v>34</v>
      </c>
      <c r="P25" s="43"/>
      <c r="Q25" s="71"/>
      <c r="R25" s="71"/>
      <c r="S25" s="71"/>
      <c r="T25" s="71"/>
      <c r="U25" s="75"/>
      <c r="V25" s="75"/>
      <c r="W25" s="75"/>
      <c r="X25" s="42"/>
      <c r="Y25" s="73"/>
    </row>
    <row r="26" spans="1:26" s="41" customFormat="1" ht="25.35" customHeight="1">
      <c r="A26" s="44">
        <v>12</v>
      </c>
      <c r="B26" s="78">
        <v>9</v>
      </c>
      <c r="C26" s="67" t="s">
        <v>43</v>
      </c>
      <c r="D26" s="66">
        <v>2983</v>
      </c>
      <c r="E26" s="66">
        <v>6793</v>
      </c>
      <c r="F26" s="68">
        <f>(D26-E26)/E26</f>
        <v>-0.56087148535256881</v>
      </c>
      <c r="G26" s="66">
        <v>482</v>
      </c>
      <c r="H26" s="65">
        <v>16</v>
      </c>
      <c r="I26" s="65">
        <f>G26/H26</f>
        <v>30.125</v>
      </c>
      <c r="J26" s="65">
        <v>5</v>
      </c>
      <c r="K26" s="65">
        <v>6</v>
      </c>
      <c r="L26" s="66">
        <v>116131</v>
      </c>
      <c r="M26" s="66">
        <v>21326</v>
      </c>
      <c r="N26" s="63">
        <v>43623</v>
      </c>
      <c r="O26" s="45" t="s">
        <v>36</v>
      </c>
      <c r="P26" s="43"/>
      <c r="Q26" s="71"/>
      <c r="R26" s="71"/>
      <c r="S26" s="71"/>
      <c r="T26" s="71"/>
      <c r="U26" s="75"/>
      <c r="V26" s="75"/>
      <c r="W26" s="75"/>
      <c r="X26" s="42"/>
      <c r="Y26" s="73"/>
    </row>
    <row r="27" spans="1:26" s="41" customFormat="1" ht="25.35" customHeight="1">
      <c r="A27" s="44">
        <v>13</v>
      </c>
      <c r="B27" s="78">
        <v>8</v>
      </c>
      <c r="C27" s="67" t="s">
        <v>54</v>
      </c>
      <c r="D27" s="66">
        <v>2094</v>
      </c>
      <c r="E27" s="65">
        <v>7551</v>
      </c>
      <c r="F27" s="68">
        <f>(D27-E27)/E27</f>
        <v>-0.72268573698847838</v>
      </c>
      <c r="G27" s="66">
        <v>350</v>
      </c>
      <c r="H27" s="65">
        <v>17</v>
      </c>
      <c r="I27" s="65">
        <f>G27/H27</f>
        <v>20.588235294117649</v>
      </c>
      <c r="J27" s="65">
        <v>8</v>
      </c>
      <c r="K27" s="65">
        <v>3</v>
      </c>
      <c r="L27" s="66">
        <v>41082</v>
      </c>
      <c r="M27" s="66">
        <v>7346</v>
      </c>
      <c r="N27" s="63">
        <v>43644</v>
      </c>
      <c r="O27" s="45" t="s">
        <v>33</v>
      </c>
      <c r="P27" s="43"/>
      <c r="Q27" s="71"/>
      <c r="R27" s="71"/>
      <c r="S27" s="71"/>
      <c r="T27" s="71"/>
      <c r="U27" s="75"/>
      <c r="V27" s="75"/>
      <c r="W27" s="75"/>
      <c r="X27" s="42"/>
      <c r="Y27" s="73"/>
    </row>
    <row r="28" spans="1:26" s="41" customFormat="1" ht="25.35" customHeight="1">
      <c r="A28" s="44">
        <v>14</v>
      </c>
      <c r="B28" s="80" t="s">
        <v>32</v>
      </c>
      <c r="C28" s="74" t="s">
        <v>84</v>
      </c>
      <c r="D28" s="66">
        <v>1708.2</v>
      </c>
      <c r="E28" s="65" t="s">
        <v>30</v>
      </c>
      <c r="F28" s="65" t="s">
        <v>30</v>
      </c>
      <c r="G28" s="66">
        <v>300</v>
      </c>
      <c r="H28" s="65">
        <v>22</v>
      </c>
      <c r="I28" s="65">
        <f>G28/H28</f>
        <v>13.636363636363637</v>
      </c>
      <c r="J28" s="65">
        <v>6</v>
      </c>
      <c r="K28" s="65">
        <v>1</v>
      </c>
      <c r="L28" s="66">
        <v>1708.2</v>
      </c>
      <c r="M28" s="66">
        <v>300</v>
      </c>
      <c r="N28" s="63">
        <v>43658</v>
      </c>
      <c r="O28" s="45" t="s">
        <v>83</v>
      </c>
      <c r="P28" s="43"/>
      <c r="R28" s="64"/>
      <c r="S28" s="42"/>
      <c r="T28" s="43"/>
      <c r="U28" s="43"/>
      <c r="W28" s="40"/>
      <c r="X28" s="42"/>
      <c r="Y28" s="42"/>
      <c r="Z28" s="42"/>
    </row>
    <row r="29" spans="1:26" s="41" customFormat="1" ht="25.35" customHeight="1">
      <c r="A29" s="44">
        <v>15</v>
      </c>
      <c r="B29" s="78">
        <v>12</v>
      </c>
      <c r="C29" s="67" t="s">
        <v>56</v>
      </c>
      <c r="D29" s="66">
        <v>1456.54</v>
      </c>
      <c r="E29" s="65">
        <v>3518.03</v>
      </c>
      <c r="F29" s="68">
        <f>(D29-E29)/E29</f>
        <v>-0.58597851638559084</v>
      </c>
      <c r="G29" s="66">
        <v>255</v>
      </c>
      <c r="H29" s="65">
        <v>14</v>
      </c>
      <c r="I29" s="65">
        <f>G29/H29</f>
        <v>18.214285714285715</v>
      </c>
      <c r="J29" s="65">
        <v>7</v>
      </c>
      <c r="K29" s="65">
        <v>3</v>
      </c>
      <c r="L29" s="66">
        <v>17527.29</v>
      </c>
      <c r="M29" s="66">
        <v>3103</v>
      </c>
      <c r="N29" s="63">
        <v>43644</v>
      </c>
      <c r="O29" s="45" t="s">
        <v>57</v>
      </c>
      <c r="P29" s="43"/>
      <c r="R29" s="64"/>
      <c r="S29" s="42"/>
      <c r="T29" s="43"/>
      <c r="U29" s="43"/>
      <c r="V29" s="43"/>
      <c r="W29" s="43"/>
      <c r="X29" s="42"/>
      <c r="Y29" s="42"/>
    </row>
    <row r="30" spans="1:26" s="41" customFormat="1" ht="25.35" customHeight="1">
      <c r="A30" s="44">
        <v>16</v>
      </c>
      <c r="B30" s="78">
        <v>13</v>
      </c>
      <c r="C30" s="67" t="s">
        <v>47</v>
      </c>
      <c r="D30" s="66">
        <v>828</v>
      </c>
      <c r="E30" s="65">
        <v>2112</v>
      </c>
      <c r="F30" s="68">
        <f>(D30-E30)/E30</f>
        <v>-0.60795454545454541</v>
      </c>
      <c r="G30" s="66">
        <v>129</v>
      </c>
      <c r="H30" s="65">
        <v>8</v>
      </c>
      <c r="I30" s="65">
        <f>G30/H30</f>
        <v>16.125</v>
      </c>
      <c r="J30" s="65">
        <v>2</v>
      </c>
      <c r="K30" s="65">
        <v>5</v>
      </c>
      <c r="L30" s="66">
        <v>25862</v>
      </c>
      <c r="M30" s="66">
        <v>4831</v>
      </c>
      <c r="N30" s="63">
        <v>43630</v>
      </c>
      <c r="O30" s="45" t="s">
        <v>48</v>
      </c>
      <c r="P30" s="43"/>
      <c r="R30" s="64"/>
      <c r="T30" s="43"/>
      <c r="U30" s="43"/>
      <c r="V30" s="40"/>
      <c r="W30" s="43"/>
      <c r="X30" s="42"/>
      <c r="Y30" s="42"/>
    </row>
    <row r="31" spans="1:26" s="41" customFormat="1" ht="25.35" customHeight="1">
      <c r="A31" s="44">
        <v>17</v>
      </c>
      <c r="B31" s="78">
        <v>15</v>
      </c>
      <c r="C31" s="67" t="s">
        <v>40</v>
      </c>
      <c r="D31" s="66">
        <v>631.1</v>
      </c>
      <c r="E31" s="66">
        <v>1526.98</v>
      </c>
      <c r="F31" s="68">
        <f>(D31-E31)/E31</f>
        <v>-0.58670054617611234</v>
      </c>
      <c r="G31" s="66">
        <v>101</v>
      </c>
      <c r="H31" s="65">
        <v>3</v>
      </c>
      <c r="I31" s="65">
        <f>G31/H31</f>
        <v>33.666666666666664</v>
      </c>
      <c r="J31" s="65">
        <v>1</v>
      </c>
      <c r="K31" s="65">
        <v>9</v>
      </c>
      <c r="L31" s="66">
        <v>150668.85999999999</v>
      </c>
      <c r="M31" s="66">
        <v>26407</v>
      </c>
      <c r="N31" s="63">
        <v>43602</v>
      </c>
      <c r="O31" s="45" t="s">
        <v>27</v>
      </c>
      <c r="P31" s="43"/>
      <c r="R31" s="64"/>
      <c r="T31" s="43"/>
      <c r="U31" s="43"/>
      <c r="V31" s="40"/>
      <c r="W31" s="43"/>
      <c r="Y31" s="42"/>
    </row>
    <row r="32" spans="1:26" s="41" customFormat="1" ht="25.35" customHeight="1">
      <c r="A32" s="44">
        <v>18</v>
      </c>
      <c r="B32" s="78">
        <v>17</v>
      </c>
      <c r="C32" s="67" t="s">
        <v>42</v>
      </c>
      <c r="D32" s="66">
        <v>524.02</v>
      </c>
      <c r="E32" s="66">
        <v>860.51</v>
      </c>
      <c r="F32" s="68">
        <f>(D32-E32)/E32</f>
        <v>-0.39103554868624424</v>
      </c>
      <c r="G32" s="66">
        <v>91</v>
      </c>
      <c r="H32" s="65">
        <v>6</v>
      </c>
      <c r="I32" s="65">
        <f>G32/H32</f>
        <v>15.166666666666666</v>
      </c>
      <c r="J32" s="65">
        <v>1</v>
      </c>
      <c r="K32" s="65">
        <v>8</v>
      </c>
      <c r="L32" s="66">
        <v>79976</v>
      </c>
      <c r="M32" s="66">
        <v>16140</v>
      </c>
      <c r="N32" s="63">
        <v>43609</v>
      </c>
      <c r="O32" s="45" t="s">
        <v>37</v>
      </c>
      <c r="P32" s="43"/>
      <c r="Q32" s="71"/>
      <c r="R32" s="71"/>
      <c r="S32" s="71"/>
      <c r="T32" s="71"/>
      <c r="U32" s="72"/>
      <c r="V32" s="40"/>
      <c r="W32" s="43"/>
      <c r="X32" s="42"/>
      <c r="Y32" s="73"/>
    </row>
    <row r="33" spans="1:25" s="41" customFormat="1" ht="25.35" customHeight="1">
      <c r="A33" s="44">
        <v>19</v>
      </c>
      <c r="B33" s="78">
        <v>11</v>
      </c>
      <c r="C33" s="67" t="s">
        <v>51</v>
      </c>
      <c r="D33" s="66">
        <v>145</v>
      </c>
      <c r="E33" s="69">
        <v>4197.9399999999996</v>
      </c>
      <c r="F33" s="68">
        <f>(D33-E33)/E33</f>
        <v>-0.96545924906025338</v>
      </c>
      <c r="G33" s="66">
        <v>34</v>
      </c>
      <c r="H33" s="65">
        <v>4</v>
      </c>
      <c r="I33" s="65">
        <f>G33/H33</f>
        <v>8.5</v>
      </c>
      <c r="J33" s="65">
        <v>2</v>
      </c>
      <c r="K33" s="69">
        <v>4</v>
      </c>
      <c r="L33" s="66">
        <v>44325.29</v>
      </c>
      <c r="M33" s="66">
        <v>8169</v>
      </c>
      <c r="N33" s="63">
        <v>43637</v>
      </c>
      <c r="O33" s="45" t="s">
        <v>27</v>
      </c>
      <c r="P33" s="43"/>
      <c r="Q33" s="71"/>
      <c r="R33" s="71"/>
      <c r="S33" s="71"/>
      <c r="T33" s="71"/>
      <c r="U33" s="72"/>
      <c r="V33" s="40"/>
      <c r="W33" s="43"/>
      <c r="X33" s="42"/>
      <c r="Y33" s="73"/>
    </row>
    <row r="34" spans="1:25" s="41" customFormat="1" ht="25.35" customHeight="1">
      <c r="A34" s="44">
        <v>20</v>
      </c>
      <c r="B34" s="88">
        <v>22</v>
      </c>
      <c r="C34" s="67" t="s">
        <v>68</v>
      </c>
      <c r="D34" s="66">
        <v>137</v>
      </c>
      <c r="E34" s="65">
        <v>204</v>
      </c>
      <c r="F34" s="68">
        <f>(D34-E34)/E34</f>
        <v>-0.32843137254901961</v>
      </c>
      <c r="G34" s="66">
        <v>46</v>
      </c>
      <c r="H34" s="65">
        <v>4</v>
      </c>
      <c r="I34" s="65">
        <f>G34/H34</f>
        <v>11.5</v>
      </c>
      <c r="J34" s="65">
        <v>3</v>
      </c>
      <c r="K34" s="65">
        <v>13</v>
      </c>
      <c r="L34" s="66">
        <v>138175.06</v>
      </c>
      <c r="M34" s="66">
        <v>25859</v>
      </c>
      <c r="N34" s="63">
        <v>43574</v>
      </c>
      <c r="O34" s="45" t="s">
        <v>67</v>
      </c>
      <c r="P34" s="43"/>
      <c r="Q34" s="71"/>
      <c r="R34" s="71"/>
      <c r="S34" s="71"/>
      <c r="T34" s="71"/>
      <c r="U34" s="72"/>
      <c r="V34" s="40"/>
      <c r="W34" s="43"/>
      <c r="X34" s="42"/>
      <c r="Y34" s="73"/>
    </row>
    <row r="35" spans="1:25" s="41" customFormat="1" ht="25.35" customHeight="1">
      <c r="A35" s="49"/>
      <c r="B35" s="49"/>
      <c r="C35" s="50" t="s">
        <v>35</v>
      </c>
      <c r="D35" s="51">
        <f>SUM(D23:D34)</f>
        <v>184573.62000000002</v>
      </c>
      <c r="E35" s="51">
        <f t="shared" ref="E35:G35" si="1">SUM(E23:E34)</f>
        <v>245377.23</v>
      </c>
      <c r="F35" s="76">
        <f>(D35-E35)/E35</f>
        <v>-0.24779646424405388</v>
      </c>
      <c r="G35" s="51">
        <f t="shared" si="1"/>
        <v>31474</v>
      </c>
      <c r="H35" s="51"/>
      <c r="I35" s="53"/>
      <c r="J35" s="52"/>
      <c r="K35" s="54"/>
      <c r="L35" s="55"/>
      <c r="M35" s="59"/>
      <c r="N35" s="56"/>
      <c r="O35" s="60"/>
      <c r="R35" s="43"/>
    </row>
    <row r="36" spans="1:25" s="41" customFormat="1" ht="14.1" customHeight="1">
      <c r="A36" s="47"/>
      <c r="B36" s="57"/>
      <c r="C36" s="48"/>
      <c r="D36" s="58"/>
      <c r="E36" s="58"/>
      <c r="F36" s="81"/>
      <c r="G36" s="58"/>
      <c r="H36" s="58"/>
      <c r="I36" s="58"/>
      <c r="J36" s="58"/>
      <c r="K36" s="58"/>
      <c r="L36" s="58"/>
      <c r="M36" s="58"/>
      <c r="N36" s="62"/>
      <c r="O36" s="46"/>
    </row>
    <row r="37" spans="1:25" s="41" customFormat="1" ht="25.35" customHeight="1">
      <c r="A37" s="44">
        <v>21</v>
      </c>
      <c r="B37" s="65" t="s">
        <v>30</v>
      </c>
      <c r="C37" s="67" t="s">
        <v>80</v>
      </c>
      <c r="D37" s="66">
        <v>134</v>
      </c>
      <c r="E37" s="65" t="s">
        <v>30</v>
      </c>
      <c r="F37" s="65" t="s">
        <v>30</v>
      </c>
      <c r="G37" s="66">
        <v>68</v>
      </c>
      <c r="H37" s="65">
        <v>2</v>
      </c>
      <c r="I37" s="65">
        <f>G37/H37</f>
        <v>34</v>
      </c>
      <c r="J37" s="65">
        <v>1</v>
      </c>
      <c r="K37" s="65" t="s">
        <v>30</v>
      </c>
      <c r="L37" s="66">
        <v>1231313</v>
      </c>
      <c r="M37" s="66">
        <v>209279</v>
      </c>
      <c r="N37" s="63">
        <v>43406</v>
      </c>
      <c r="O37" s="45" t="s">
        <v>45</v>
      </c>
      <c r="P37" s="43"/>
      <c r="Q37" s="71"/>
      <c r="R37" s="71"/>
      <c r="S37" s="71"/>
      <c r="T37" s="71"/>
      <c r="U37" s="72"/>
      <c r="V37" s="40"/>
      <c r="W37" s="43"/>
      <c r="X37" s="42"/>
      <c r="Y37" s="73"/>
    </row>
    <row r="38" spans="1:25" s="41" customFormat="1" ht="25.35" customHeight="1">
      <c r="A38" s="44">
        <v>22</v>
      </c>
      <c r="B38" s="88">
        <v>23</v>
      </c>
      <c r="C38" s="67" t="s">
        <v>62</v>
      </c>
      <c r="D38" s="66">
        <v>123.1</v>
      </c>
      <c r="E38" s="65">
        <v>154</v>
      </c>
      <c r="F38" s="68">
        <f>(D38-E38)/E38</f>
        <v>-0.20064935064935069</v>
      </c>
      <c r="G38" s="66">
        <v>73</v>
      </c>
      <c r="H38" s="65">
        <v>3</v>
      </c>
      <c r="I38" s="65">
        <f>G38/H38</f>
        <v>24.333333333333332</v>
      </c>
      <c r="J38" s="65">
        <v>1</v>
      </c>
      <c r="K38" s="65" t="s">
        <v>30</v>
      </c>
      <c r="L38" s="66">
        <v>35471.74</v>
      </c>
      <c r="M38" s="66">
        <v>7971</v>
      </c>
      <c r="N38" s="63">
        <v>43469</v>
      </c>
      <c r="O38" s="45" t="s">
        <v>27</v>
      </c>
      <c r="P38" s="43"/>
      <c r="Q38" s="71"/>
      <c r="R38" s="71"/>
      <c r="S38" s="71"/>
      <c r="T38" s="71"/>
      <c r="U38" s="72"/>
      <c r="V38" s="40"/>
      <c r="W38" s="43"/>
      <c r="X38" s="42"/>
      <c r="Y38" s="73"/>
    </row>
    <row r="39" spans="1:25" s="41" customFormat="1" ht="25.35" customHeight="1">
      <c r="A39" s="44">
        <v>23</v>
      </c>
      <c r="B39" s="88">
        <v>27</v>
      </c>
      <c r="C39" s="67" t="s">
        <v>61</v>
      </c>
      <c r="D39" s="66">
        <v>93</v>
      </c>
      <c r="E39" s="65">
        <v>78</v>
      </c>
      <c r="F39" s="68">
        <f>(D39-E39)/E39</f>
        <v>0.19230769230769232</v>
      </c>
      <c r="G39" s="66">
        <v>62</v>
      </c>
      <c r="H39" s="65">
        <v>1</v>
      </c>
      <c r="I39" s="65">
        <f>G39/H39</f>
        <v>62</v>
      </c>
      <c r="J39" s="65">
        <v>1</v>
      </c>
      <c r="K39" s="65" t="s">
        <v>30</v>
      </c>
      <c r="L39" s="66">
        <v>295000</v>
      </c>
      <c r="M39" s="66">
        <v>60428</v>
      </c>
      <c r="N39" s="63">
        <v>43476</v>
      </c>
      <c r="O39" s="45" t="s">
        <v>37</v>
      </c>
      <c r="P39" s="43"/>
      <c r="Q39" s="71"/>
      <c r="R39" s="71"/>
      <c r="S39" s="71"/>
      <c r="T39" s="71"/>
      <c r="U39" s="72"/>
      <c r="V39" s="40"/>
      <c r="W39" s="43"/>
      <c r="X39" s="42"/>
      <c r="Y39" s="73"/>
    </row>
    <row r="40" spans="1:25" s="41" customFormat="1" ht="25.35" customHeight="1">
      <c r="A40" s="44">
        <v>24</v>
      </c>
      <c r="B40" s="65" t="s">
        <v>30</v>
      </c>
      <c r="C40" s="67" t="s">
        <v>82</v>
      </c>
      <c r="D40" s="66">
        <v>88</v>
      </c>
      <c r="E40" s="65" t="s">
        <v>30</v>
      </c>
      <c r="F40" s="65" t="s">
        <v>30</v>
      </c>
      <c r="G40" s="66">
        <v>22</v>
      </c>
      <c r="H40" s="65">
        <v>1</v>
      </c>
      <c r="I40" s="65">
        <f>G40/H40</f>
        <v>22</v>
      </c>
      <c r="J40" s="65">
        <v>1</v>
      </c>
      <c r="K40" s="65" t="s">
        <v>30</v>
      </c>
      <c r="L40" s="66">
        <v>204</v>
      </c>
      <c r="M40" s="66">
        <v>47</v>
      </c>
      <c r="N40" s="63">
        <v>42832</v>
      </c>
      <c r="O40" s="45" t="s">
        <v>67</v>
      </c>
      <c r="P40" s="43"/>
      <c r="Q40" s="71"/>
      <c r="R40" s="71"/>
      <c r="S40" s="71"/>
      <c r="T40" s="71"/>
      <c r="U40" s="72"/>
      <c r="V40" s="40"/>
      <c r="W40" s="43"/>
      <c r="X40" s="42"/>
      <c r="Y40" s="73"/>
    </row>
    <row r="41" spans="1:25" s="41" customFormat="1" ht="25.35" customHeight="1">
      <c r="A41" s="44">
        <v>25</v>
      </c>
      <c r="B41" s="88">
        <v>25</v>
      </c>
      <c r="C41" s="67" t="s">
        <v>63</v>
      </c>
      <c r="D41" s="66">
        <v>78</v>
      </c>
      <c r="E41" s="65">
        <v>108</v>
      </c>
      <c r="F41" s="68">
        <f>(D41-E41)/E41</f>
        <v>-0.27777777777777779</v>
      </c>
      <c r="G41" s="66">
        <v>43</v>
      </c>
      <c r="H41" s="65">
        <v>3</v>
      </c>
      <c r="I41" s="65">
        <f>G41/H41</f>
        <v>14.333333333333334</v>
      </c>
      <c r="J41" s="65">
        <v>1</v>
      </c>
      <c r="K41" s="65" t="s">
        <v>30</v>
      </c>
      <c r="L41" s="66">
        <v>170633.01</v>
      </c>
      <c r="M41" s="66">
        <v>36843</v>
      </c>
      <c r="N41" s="63">
        <v>43490</v>
      </c>
      <c r="O41" s="45" t="s">
        <v>41</v>
      </c>
      <c r="P41" s="43"/>
      <c r="Q41" s="71"/>
      <c r="R41" s="71"/>
      <c r="S41" s="71"/>
      <c r="T41" s="71"/>
      <c r="U41" s="72"/>
      <c r="V41" s="40"/>
      <c r="W41" s="43"/>
      <c r="X41" s="42"/>
      <c r="Y41" s="73"/>
    </row>
    <row r="42" spans="1:25" s="41" customFormat="1" ht="25.35" customHeight="1">
      <c r="A42" s="44">
        <v>26</v>
      </c>
      <c r="B42" s="69" t="s">
        <v>30</v>
      </c>
      <c r="C42" s="67" t="s">
        <v>76</v>
      </c>
      <c r="D42" s="66">
        <v>64</v>
      </c>
      <c r="E42" s="65" t="s">
        <v>30</v>
      </c>
      <c r="F42" s="65" t="s">
        <v>30</v>
      </c>
      <c r="G42" s="66">
        <v>32</v>
      </c>
      <c r="H42" s="65">
        <v>3</v>
      </c>
      <c r="I42" s="65">
        <f>G42/H42</f>
        <v>10.666666666666666</v>
      </c>
      <c r="J42" s="65">
        <v>1</v>
      </c>
      <c r="K42" s="65" t="s">
        <v>30</v>
      </c>
      <c r="L42" s="66">
        <v>275644.34000000003</v>
      </c>
      <c r="M42" s="66">
        <v>62612</v>
      </c>
      <c r="N42" s="63">
        <v>42965</v>
      </c>
      <c r="O42" s="45" t="s">
        <v>41</v>
      </c>
      <c r="P42" s="43"/>
      <c r="Q42" s="71"/>
      <c r="R42" s="71"/>
      <c r="S42" s="71"/>
      <c r="T42" s="71"/>
      <c r="U42" s="71"/>
      <c r="V42" s="72"/>
      <c r="W42" s="73"/>
      <c r="X42" s="73"/>
      <c r="Y42" s="42"/>
    </row>
    <row r="43" spans="1:25" s="41" customFormat="1" ht="25.35" customHeight="1">
      <c r="A43" s="44">
        <v>27</v>
      </c>
      <c r="B43" s="65" t="s">
        <v>30</v>
      </c>
      <c r="C43" s="67" t="s">
        <v>77</v>
      </c>
      <c r="D43" s="66">
        <v>52</v>
      </c>
      <c r="E43" s="65" t="s">
        <v>30</v>
      </c>
      <c r="F43" s="65" t="s">
        <v>30</v>
      </c>
      <c r="G43" s="66">
        <v>8</v>
      </c>
      <c r="H43" s="65">
        <v>1</v>
      </c>
      <c r="I43" s="65">
        <f>G43/H43</f>
        <v>8</v>
      </c>
      <c r="J43" s="65">
        <v>1</v>
      </c>
      <c r="K43" s="65" t="s">
        <v>30</v>
      </c>
      <c r="L43" s="66">
        <v>18573.37</v>
      </c>
      <c r="M43" s="66">
        <v>3813</v>
      </c>
      <c r="N43" s="63">
        <v>43609</v>
      </c>
      <c r="O43" s="45" t="s">
        <v>41</v>
      </c>
      <c r="P43" s="43"/>
      <c r="Q43" s="71"/>
      <c r="R43" s="71"/>
      <c r="S43" s="71"/>
      <c r="T43" s="71"/>
      <c r="U43" s="72"/>
      <c r="V43" s="40"/>
      <c r="W43" s="43"/>
      <c r="X43" s="42"/>
      <c r="Y43" s="73"/>
    </row>
    <row r="44" spans="1:25" s="41" customFormat="1" ht="25.35" customHeight="1">
      <c r="A44" s="44">
        <v>28</v>
      </c>
      <c r="B44" s="65" t="s">
        <v>30</v>
      </c>
      <c r="C44" s="67" t="s">
        <v>81</v>
      </c>
      <c r="D44" s="66">
        <v>48</v>
      </c>
      <c r="E44" s="65" t="s">
        <v>30</v>
      </c>
      <c r="F44" s="65" t="s">
        <v>30</v>
      </c>
      <c r="G44" s="66">
        <v>11</v>
      </c>
      <c r="H44" s="65">
        <v>1</v>
      </c>
      <c r="I44" s="65">
        <f>G44/H44</f>
        <v>11</v>
      </c>
      <c r="J44" s="65">
        <v>1</v>
      </c>
      <c r="K44" s="65" t="s">
        <v>30</v>
      </c>
      <c r="L44" s="66">
        <v>3460.05</v>
      </c>
      <c r="M44" s="66">
        <v>635</v>
      </c>
      <c r="N44" s="63">
        <v>43560</v>
      </c>
      <c r="O44" s="45" t="s">
        <v>67</v>
      </c>
      <c r="P44" s="43"/>
      <c r="Q44" s="71"/>
      <c r="R44" s="71"/>
      <c r="S44" s="71"/>
      <c r="T44" s="71"/>
      <c r="U44" s="72"/>
      <c r="V44" s="40"/>
      <c r="W44" s="43"/>
      <c r="X44" s="42"/>
      <c r="Y44" s="73"/>
    </row>
    <row r="45" spans="1:25" s="41" customFormat="1" ht="25.35" customHeight="1">
      <c r="A45" s="44">
        <v>29</v>
      </c>
      <c r="B45" s="79">
        <v>26</v>
      </c>
      <c r="C45" s="67" t="s">
        <v>39</v>
      </c>
      <c r="D45" s="66">
        <v>43.2</v>
      </c>
      <c r="E45" s="66">
        <v>105.7</v>
      </c>
      <c r="F45" s="68">
        <f>(D45-E45)/E45</f>
        <v>-0.59129612109744556</v>
      </c>
      <c r="G45" s="66">
        <v>12</v>
      </c>
      <c r="H45" s="65">
        <v>3</v>
      </c>
      <c r="I45" s="65">
        <f>G45/H45</f>
        <v>4</v>
      </c>
      <c r="J45" s="65">
        <v>1</v>
      </c>
      <c r="K45" s="65">
        <v>10</v>
      </c>
      <c r="L45" s="66">
        <v>104744.8</v>
      </c>
      <c r="M45" s="66">
        <v>19348</v>
      </c>
      <c r="N45" s="63">
        <v>43595</v>
      </c>
      <c r="O45" s="45" t="s">
        <v>38</v>
      </c>
      <c r="P45" s="43"/>
      <c r="Q45" s="71"/>
      <c r="R45" s="71"/>
      <c r="S45" s="71"/>
      <c r="T45" s="71"/>
      <c r="U45" s="72"/>
      <c r="V45" s="40"/>
      <c r="W45" s="43"/>
      <c r="X45" s="42"/>
      <c r="Y45" s="73"/>
    </row>
    <row r="46" spans="1:25" s="41" customFormat="1" ht="25.35" customHeight="1">
      <c r="A46" s="44">
        <v>30</v>
      </c>
      <c r="B46" s="88">
        <v>28</v>
      </c>
      <c r="C46" s="67" t="s">
        <v>69</v>
      </c>
      <c r="D46" s="66">
        <v>37</v>
      </c>
      <c r="E46" s="65">
        <v>52</v>
      </c>
      <c r="F46" s="68">
        <f>(D46-E46)/E46</f>
        <v>-0.28846153846153844</v>
      </c>
      <c r="G46" s="66">
        <v>8</v>
      </c>
      <c r="H46" s="65">
        <v>1</v>
      </c>
      <c r="I46" s="65">
        <f>G46/H46</f>
        <v>8</v>
      </c>
      <c r="J46" s="65">
        <v>1</v>
      </c>
      <c r="K46" s="65" t="s">
        <v>30</v>
      </c>
      <c r="L46" s="66">
        <v>22642.95</v>
      </c>
      <c r="M46" s="66">
        <v>4244</v>
      </c>
      <c r="N46" s="63">
        <v>43560</v>
      </c>
      <c r="O46" s="45" t="s">
        <v>67</v>
      </c>
      <c r="P46" s="43"/>
      <c r="Q46" s="71"/>
      <c r="R46" s="71"/>
      <c r="S46" s="71"/>
      <c r="T46" s="71"/>
      <c r="U46" s="72"/>
      <c r="V46" s="40"/>
      <c r="W46" s="43"/>
      <c r="X46" s="42"/>
      <c r="Y46" s="73"/>
    </row>
    <row r="47" spans="1:25" s="41" customFormat="1" ht="25.35" customHeight="1">
      <c r="A47" s="49"/>
      <c r="B47" s="49"/>
      <c r="C47" s="50" t="s">
        <v>70</v>
      </c>
      <c r="D47" s="51">
        <f>SUM(D35:D46)</f>
        <v>185333.92000000004</v>
      </c>
      <c r="E47" s="51">
        <f t="shared" ref="E47:G47" si="2">SUM(E35:E46)</f>
        <v>245874.93000000002</v>
      </c>
      <c r="F47" s="76">
        <f>(D47-E47)/E47</f>
        <v>-0.24622685200154393</v>
      </c>
      <c r="G47" s="51">
        <f t="shared" si="2"/>
        <v>31813</v>
      </c>
      <c r="H47" s="51"/>
      <c r="I47" s="53"/>
      <c r="J47" s="52"/>
      <c r="K47" s="54"/>
      <c r="L47" s="55"/>
      <c r="M47" s="59"/>
      <c r="N47" s="56"/>
      <c r="O47" s="60"/>
      <c r="R47" s="43"/>
    </row>
    <row r="48" spans="1:25" s="41" customFormat="1" ht="14.1" customHeight="1">
      <c r="A48" s="47"/>
      <c r="B48" s="57"/>
      <c r="C48" s="48"/>
      <c r="D48" s="58"/>
      <c r="E48" s="58"/>
      <c r="F48" s="61"/>
      <c r="G48" s="58"/>
      <c r="H48" s="58"/>
      <c r="I48" s="58"/>
      <c r="J48" s="58"/>
      <c r="K48" s="58"/>
      <c r="L48" s="58"/>
      <c r="M48" s="58"/>
      <c r="N48" s="62"/>
      <c r="O48" s="46"/>
      <c r="P48" s="1"/>
      <c r="V48" s="1"/>
    </row>
    <row r="49" spans="1:25" s="41" customFormat="1" ht="25.35" customHeight="1">
      <c r="A49" s="44">
        <v>31</v>
      </c>
      <c r="B49" s="80">
        <v>31</v>
      </c>
      <c r="C49" s="67" t="s">
        <v>66</v>
      </c>
      <c r="D49" s="66">
        <v>6</v>
      </c>
      <c r="E49" s="65">
        <v>16</v>
      </c>
      <c r="F49" s="68">
        <f>(D49-E49)/E49</f>
        <v>-0.625</v>
      </c>
      <c r="G49" s="66">
        <v>2</v>
      </c>
      <c r="H49" s="65">
        <v>1</v>
      </c>
      <c r="I49" s="65">
        <f>G49/H49</f>
        <v>2</v>
      </c>
      <c r="J49" s="65">
        <v>1</v>
      </c>
      <c r="K49" s="65" t="s">
        <v>30</v>
      </c>
      <c r="L49" s="66">
        <v>1841</v>
      </c>
      <c r="M49" s="66">
        <v>399</v>
      </c>
      <c r="N49" s="63">
        <v>43560</v>
      </c>
      <c r="O49" s="45" t="s">
        <v>67</v>
      </c>
      <c r="P49" s="43"/>
      <c r="Q49" s="71"/>
      <c r="R49" s="71"/>
      <c r="S49" s="71"/>
      <c r="T49" s="71"/>
      <c r="U49" s="71"/>
      <c r="V49" s="72"/>
      <c r="W49" s="42"/>
      <c r="X49" s="73"/>
      <c r="Y49" s="73"/>
    </row>
    <row r="50" spans="1:25" ht="25.35" customHeight="1">
      <c r="A50" s="18"/>
      <c r="B50" s="18"/>
      <c r="C50" s="50" t="s">
        <v>85</v>
      </c>
      <c r="D50" s="20">
        <f>SUM(D47:D49)</f>
        <v>185339.92000000004</v>
      </c>
      <c r="E50" s="51">
        <f t="shared" ref="E50:G50" si="3">SUM(E47:E49)</f>
        <v>245890.93000000002</v>
      </c>
      <c r="F50" s="76">
        <f>(D50-E50)/E50</f>
        <v>-0.24625149858109843</v>
      </c>
      <c r="G50" s="51">
        <f t="shared" si="3"/>
        <v>31815</v>
      </c>
      <c r="H50" s="20"/>
      <c r="I50" s="22"/>
      <c r="J50" s="21"/>
      <c r="K50" s="23"/>
      <c r="L50" s="24"/>
      <c r="M50" s="28"/>
      <c r="N50" s="25"/>
      <c r="O50" s="29"/>
    </row>
    <row r="51" spans="1:25" ht="23.25" customHeight="1">
      <c r="P51" s="11"/>
    </row>
    <row r="52" spans="1:25" ht="17.25" customHeight="1">
      <c r="P52" s="43"/>
      <c r="V52" s="41"/>
    </row>
    <row r="72" spans="16:18">
      <c r="R72" s="11"/>
    </row>
    <row r="74" spans="16:18">
      <c r="P74" s="11"/>
    </row>
    <row r="76" spans="16:18" ht="12" customHeight="1"/>
  </sheetData>
  <sortState xmlns:xlrd2="http://schemas.microsoft.com/office/spreadsheetml/2017/richdata2" ref="B13:O49">
    <sortCondition descending="1" ref="D13:D49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2019-07-15T12:46:56Z</dcterms:modified>
</cp:coreProperties>
</file>