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Lapkritis\"/>
    </mc:Choice>
  </mc:AlternateContent>
  <xr:revisionPtr revIDLastSave="0" documentId="13_ncr:1_{FE8A41F2-5B99-4C9D-9038-68AB30A786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E48" i="1"/>
  <c r="G48" i="1"/>
  <c r="D48" i="1"/>
  <c r="F35" i="1"/>
  <c r="E35" i="1"/>
  <c r="G35" i="1"/>
  <c r="D35" i="1"/>
  <c r="F23" i="1"/>
  <c r="E23" i="1"/>
  <c r="G23" i="1"/>
  <c r="D23" i="1"/>
  <c r="I44" i="1" l="1"/>
  <c r="I39" i="1"/>
  <c r="I38" i="1"/>
  <c r="I42" i="1" l="1"/>
  <c r="I14" i="1"/>
  <c r="I20" i="1"/>
  <c r="I40" i="1"/>
  <c r="I17" i="1" l="1"/>
  <c r="I13" i="1"/>
  <c r="I22" i="1"/>
  <c r="I28" i="1"/>
  <c r="I45" i="1"/>
  <c r="F16" i="1"/>
  <c r="F18" i="1"/>
  <c r="F21" i="1"/>
  <c r="F25" i="1"/>
  <c r="F19" i="1"/>
  <c r="F26" i="1"/>
  <c r="F27" i="1"/>
  <c r="F29" i="1"/>
  <c r="F46" i="1"/>
  <c r="F31" i="1"/>
  <c r="F30" i="1"/>
  <c r="F37" i="1"/>
  <c r="F33" i="1"/>
  <c r="F32" i="1"/>
  <c r="F34" i="1"/>
  <c r="F43" i="1"/>
  <c r="F41" i="1"/>
  <c r="F47" i="1"/>
  <c r="I18" i="1" l="1"/>
  <c r="I29" i="1"/>
  <c r="I32" i="1"/>
  <c r="I16" i="1"/>
  <c r="I30" i="1" l="1"/>
  <c r="I21" i="1"/>
  <c r="I26" i="1"/>
  <c r="I37" i="1"/>
  <c r="I31" i="1" l="1"/>
  <c r="I27" i="1"/>
  <c r="I34" i="1" l="1"/>
  <c r="I33" i="1" l="1"/>
  <c r="I25" i="1"/>
  <c r="F15" i="1"/>
  <c r="I41" i="1" l="1"/>
  <c r="I19" i="1" l="1"/>
</calcChain>
</file>

<file path=xl/sharedStrings.xml><?xml version="1.0" encoding="utf-8"?>
<sst xmlns="http://schemas.openxmlformats.org/spreadsheetml/2006/main" count="162" uniqueCount="87">
  <si>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</si>
  <si>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</si>
  <si>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</si>
  <si>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</si>
  <si>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</si>
  <si>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</si>
  <si>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</si>
  <si>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</si>
  <si>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</si>
  <si>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</si>
  <si>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</si>
  <si>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</si>
  <si>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</si>
  <si>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</si>
  <si>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</si>
  <si>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</si>
  <si>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</si>
  <si>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</si>
  <si>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</si>
  <si>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</si>
  <si>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</si>
  <si>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</si>
  <si>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</si>
  <si>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</si>
  <si>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</si>
  <si>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</si>
  <si>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</si>
  <si>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</si>
  <si>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</si>
  <si>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</si>
  <si>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</si>
  <si>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</si>
  <si>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</si>
  <si>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</si>
  <si>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</si>
  <si>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</si>
  <si>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</si>
  <si>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Theatrical Film Distribution  / 20th Century Fox</t>
  </si>
  <si>
    <t>ACME Film / WB</t>
  </si>
  <si>
    <t>Sniego vaikis (Abominable)</t>
  </si>
  <si>
    <t>Džokeris (Joker)</t>
  </si>
  <si>
    <t>Kita tylos pusė</t>
  </si>
  <si>
    <t>Šuniškas pokštas (Trouble)</t>
  </si>
  <si>
    <t>Pats sau milijonierius</t>
  </si>
  <si>
    <t>Stambus planas</t>
  </si>
  <si>
    <t>Piktadarės istorija 2 (Maleficent: Mistress of Evil)</t>
  </si>
  <si>
    <t>Mirties APPS'AS (Countdown)</t>
  </si>
  <si>
    <t>Best Film</t>
  </si>
  <si>
    <t>Aš esu Leonardo (Io, Leonardo)</t>
  </si>
  <si>
    <t>Terminatorius. Tamsus likimas (Terminator: Dark Fate)</t>
  </si>
  <si>
    <t>Monstrų atostogos (Legend of Hallowaiian)</t>
  </si>
  <si>
    <t>Leonė. Bėganti į šviesą.</t>
  </si>
  <si>
    <t>Juodas katinas</t>
  </si>
  <si>
    <t>Broliai meškinai ir fantastiškas nuotykis (FANTASTICA: Boonie Bears Adventures)</t>
  </si>
  <si>
    <t>Travolta</t>
  </si>
  <si>
    <t>Midvėjaus mūšis (Midway)</t>
  </si>
  <si>
    <t>Daktaras Miegas (Doctor Sleep)</t>
  </si>
  <si>
    <t>Žinutė (Текст)</t>
  </si>
  <si>
    <t>Theatrical Film Distribution</t>
  </si>
  <si>
    <t>Aviuko Šono filmas. Fermagedonas (Shaun the Sheep 2 (Shaun the Sheep Movie: Farmageddon))</t>
  </si>
  <si>
    <t>November 15 - 17</t>
  </si>
  <si>
    <t>Lapkričio 15 - 17 d.</t>
  </si>
  <si>
    <t>Čarlio angelai (Charlies Angels)</t>
  </si>
  <si>
    <t>Devintoji (Девятая)</t>
  </si>
  <si>
    <t>Le Manas'66. Plento karaliai (Ford v. Ferrari)</t>
  </si>
  <si>
    <t>November 22 - 24</t>
  </si>
  <si>
    <t>Lapkričio 22 - 24 d.</t>
  </si>
  <si>
    <t>November 22 - 24 Lithuanian top</t>
  </si>
  <si>
    <t>Lapkričio 22 - 24 d. Lietuvos kino teatruose rodytų filmų topas</t>
  </si>
  <si>
    <t>Manu. Gimęs skraidyti (Manou the Swift)</t>
  </si>
  <si>
    <t>Pasmerkti. Pajūrio džiazas</t>
  </si>
  <si>
    <t>Singing fish</t>
  </si>
  <si>
    <t>21 tiltas (21 Bridges)</t>
  </si>
  <si>
    <t>Forpostas (Аванпост)</t>
  </si>
  <si>
    <t>Valstybinės laidotuvės (State Funeral)</t>
  </si>
  <si>
    <t>O tada mes šokome (And Then We Danced)</t>
  </si>
  <si>
    <t>A-one Films</t>
  </si>
  <si>
    <t>Šuns tikslas 2 (Molly and Max (A Dog's Journey))</t>
  </si>
  <si>
    <t>Preview</t>
  </si>
  <si>
    <t>P</t>
  </si>
  <si>
    <t>Adamsų šeimynėlė (The Addams Family)</t>
  </si>
  <si>
    <t>Dauntono abatija (Downton Abbey)</t>
  </si>
  <si>
    <t>(Ne) Tikros prancūziškos vestuvės 2 (Qu'est-ce qu'on a fait au Bon Dieu? 2)</t>
  </si>
  <si>
    <t>Kino pasaka</t>
  </si>
  <si>
    <t>Kusama (Kusama: Iinfinity)</t>
  </si>
  <si>
    <t>Medaus šalis (Honeyland)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</si>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</sst>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24" fillId="2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"/>
  <sheetViews>
    <sheetView tabSelected="1" zoomScale="60" zoomScaleNormal="60" workbookViewId="0">
      <selection activeCell="F48" sqref="F4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bestFit="1" customWidth="1"/>
    <col min="26" max="16384" width="8.85546875" style="1"/>
  </cols>
  <sheetData>
    <row r="1" spans="1:26" ht="19.5" customHeight="1">
      <c r="E1" s="2" t="s">
        <v>67</v>
      </c>
      <c r="F1" s="2"/>
      <c r="G1" s="2"/>
      <c r="H1" s="2"/>
      <c r="I1" s="2"/>
    </row>
    <row r="2" spans="1:26" ht="19.5" customHeight="1">
      <c r="E2" s="2" t="s">
        <v>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</row>
    <row r="6" spans="1:26">
      <c r="A6" s="78"/>
      <c r="B6" s="78"/>
      <c r="C6" s="75"/>
      <c r="D6" s="4" t="s">
        <v>65</v>
      </c>
      <c r="E6" s="4" t="s">
        <v>60</v>
      </c>
      <c r="F6" s="75"/>
      <c r="G6" s="4" t="s">
        <v>65</v>
      </c>
      <c r="H6" s="75"/>
      <c r="I6" s="75"/>
      <c r="J6" s="75"/>
      <c r="K6" s="75"/>
      <c r="L6" s="75"/>
      <c r="M6" s="75"/>
      <c r="N6" s="75"/>
      <c r="O6" s="75"/>
    </row>
    <row r="7" spans="1:26">
      <c r="A7" s="78"/>
      <c r="B7" s="78"/>
      <c r="C7" s="75"/>
      <c r="D7" s="4" t="s">
        <v>1</v>
      </c>
      <c r="E7" s="4" t="s">
        <v>1</v>
      </c>
      <c r="F7" s="75"/>
      <c r="G7" s="4" t="s">
        <v>4</v>
      </c>
      <c r="H7" s="75"/>
      <c r="I7" s="75"/>
      <c r="J7" s="75"/>
      <c r="K7" s="75"/>
      <c r="L7" s="75"/>
      <c r="M7" s="75"/>
      <c r="N7" s="75"/>
      <c r="O7" s="75"/>
    </row>
    <row r="8" spans="1:26" ht="18" customHeight="1" thickBot="1">
      <c r="A8" s="79"/>
      <c r="B8" s="79"/>
      <c r="C8" s="76"/>
      <c r="D8" s="5" t="s">
        <v>2</v>
      </c>
      <c r="E8" s="5" t="s">
        <v>2</v>
      </c>
      <c r="F8" s="76"/>
      <c r="G8" s="6"/>
      <c r="H8" s="76"/>
      <c r="I8" s="76"/>
      <c r="J8" s="76"/>
      <c r="K8" s="76"/>
      <c r="L8" s="76"/>
      <c r="M8" s="76"/>
      <c r="N8" s="76"/>
      <c r="O8" s="76"/>
      <c r="R8" s="8"/>
    </row>
    <row r="9" spans="1:26" ht="15" customHeight="1">
      <c r="A9" s="77"/>
      <c r="B9" s="77"/>
      <c r="C9" s="74" t="s">
        <v>13</v>
      </c>
      <c r="D9" s="33"/>
      <c r="E9" s="33"/>
      <c r="F9" s="74" t="s">
        <v>15</v>
      </c>
      <c r="G9" s="33"/>
      <c r="H9" s="9" t="s">
        <v>18</v>
      </c>
      <c r="I9" s="7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4" t="s">
        <v>26</v>
      </c>
      <c r="R9" s="8"/>
    </row>
    <row r="10" spans="1:26" ht="19.5">
      <c r="A10" s="78"/>
      <c r="B10" s="78"/>
      <c r="C10" s="75"/>
      <c r="D10" s="66" t="s">
        <v>66</v>
      </c>
      <c r="E10" s="72" t="s">
        <v>61</v>
      </c>
      <c r="F10" s="75"/>
      <c r="G10" s="72" t="s">
        <v>66</v>
      </c>
      <c r="H10" s="4" t="s">
        <v>17</v>
      </c>
      <c r="I10" s="7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5"/>
      <c r="R10" s="8"/>
    </row>
    <row r="11" spans="1:26">
      <c r="A11" s="78"/>
      <c r="B11" s="78"/>
      <c r="C11" s="75"/>
      <c r="D11" s="34" t="s">
        <v>14</v>
      </c>
      <c r="E11" s="4" t="s">
        <v>14</v>
      </c>
      <c r="F11" s="75"/>
      <c r="G11" s="34" t="s">
        <v>16</v>
      </c>
      <c r="H11" s="6"/>
      <c r="I11" s="75"/>
      <c r="J11" s="6"/>
      <c r="K11" s="6"/>
      <c r="L11" s="12" t="s">
        <v>2</v>
      </c>
      <c r="M11" s="4" t="s">
        <v>17</v>
      </c>
      <c r="N11" s="6"/>
      <c r="O11" s="75"/>
      <c r="R11" s="11"/>
      <c r="T11" s="11"/>
      <c r="U11" s="7"/>
    </row>
    <row r="12" spans="1:26" ht="15.6" customHeight="1" thickBot="1">
      <c r="A12" s="78"/>
      <c r="B12" s="79"/>
      <c r="C12" s="76"/>
      <c r="D12" s="35" t="s">
        <v>2</v>
      </c>
      <c r="E12" s="5" t="s">
        <v>2</v>
      </c>
      <c r="F12" s="76"/>
      <c r="G12" s="35" t="s">
        <v>17</v>
      </c>
      <c r="H12" s="36"/>
      <c r="I12" s="76"/>
      <c r="J12" s="36"/>
      <c r="K12" s="36"/>
      <c r="L12" s="36"/>
      <c r="M12" s="36"/>
      <c r="N12" s="36"/>
      <c r="O12" s="76"/>
      <c r="R12" s="42"/>
      <c r="S12" s="40"/>
      <c r="T12" s="42"/>
      <c r="U12" s="41"/>
      <c r="V12" s="41"/>
      <c r="W12" s="39"/>
      <c r="X12" s="8"/>
      <c r="Y12" s="41"/>
    </row>
    <row r="13" spans="1:26" ht="25.35" customHeight="1">
      <c r="A13" s="13">
        <v>1</v>
      </c>
      <c r="B13" s="68" t="s">
        <v>31</v>
      </c>
      <c r="C13" s="38" t="s">
        <v>70</v>
      </c>
      <c r="D13" s="67">
        <v>149567.46</v>
      </c>
      <c r="E13" s="63" t="s">
        <v>30</v>
      </c>
      <c r="F13" s="63" t="s">
        <v>30</v>
      </c>
      <c r="G13" s="37">
        <v>23490</v>
      </c>
      <c r="H13" s="63">
        <v>198</v>
      </c>
      <c r="I13" s="32">
        <f>G13/H13</f>
        <v>118.63636363636364</v>
      </c>
      <c r="J13" s="63">
        <v>19</v>
      </c>
      <c r="K13" s="32">
        <v>1</v>
      </c>
      <c r="L13" s="67">
        <v>160664</v>
      </c>
      <c r="M13" s="67">
        <v>25115</v>
      </c>
      <c r="N13" s="31">
        <v>43791</v>
      </c>
      <c r="O13" s="44" t="s">
        <v>71</v>
      </c>
      <c r="P13" s="11"/>
      <c r="Q13" s="40"/>
      <c r="R13" s="62"/>
      <c r="S13" s="40"/>
      <c r="T13" s="42"/>
      <c r="U13" s="40"/>
      <c r="V13" s="41"/>
      <c r="W13" s="41"/>
      <c r="X13" s="42"/>
      <c r="Y13" s="40"/>
      <c r="Z13" s="41"/>
    </row>
    <row r="14" spans="1:26" s="40" customFormat="1" ht="25.35" customHeight="1">
      <c r="A14" s="43">
        <v>2</v>
      </c>
      <c r="B14" s="68" t="s">
        <v>79</v>
      </c>
      <c r="C14" s="64" t="s">
        <v>80</v>
      </c>
      <c r="D14" s="67">
        <v>31260.76</v>
      </c>
      <c r="E14" s="63" t="s">
        <v>30</v>
      </c>
      <c r="F14" s="63" t="s">
        <v>30</v>
      </c>
      <c r="G14" s="67">
        <v>5701</v>
      </c>
      <c r="H14" s="63">
        <v>30</v>
      </c>
      <c r="I14" s="63">
        <f>G14/H14</f>
        <v>190.03333333333333</v>
      </c>
      <c r="J14" s="63">
        <v>10</v>
      </c>
      <c r="K14" s="63">
        <v>0</v>
      </c>
      <c r="L14" s="67">
        <v>31260.76</v>
      </c>
      <c r="M14" s="67">
        <v>5701</v>
      </c>
      <c r="N14" s="61" t="s">
        <v>78</v>
      </c>
      <c r="O14" s="44" t="s">
        <v>36</v>
      </c>
      <c r="P14" s="42"/>
      <c r="R14" s="62"/>
      <c r="T14" s="42"/>
      <c r="V14" s="41"/>
      <c r="W14" s="41"/>
      <c r="X14" s="42"/>
      <c r="Z14" s="41"/>
    </row>
    <row r="15" spans="1:26" s="40" customFormat="1" ht="25.35" customHeight="1">
      <c r="A15" s="43">
        <v>3</v>
      </c>
      <c r="B15" s="68">
        <v>1</v>
      </c>
      <c r="C15" s="64" t="s">
        <v>43</v>
      </c>
      <c r="D15" s="67">
        <v>28885.56</v>
      </c>
      <c r="E15" s="80">
        <v>59294.84</v>
      </c>
      <c r="F15" s="65">
        <f>(D15-E15)/E15</f>
        <v>-0.51284867283561264</v>
      </c>
      <c r="G15" s="67">
        <v>4621</v>
      </c>
      <c r="H15" s="63" t="s">
        <v>30</v>
      </c>
      <c r="I15" s="63" t="s">
        <v>30</v>
      </c>
      <c r="J15" s="63" t="s">
        <v>30</v>
      </c>
      <c r="K15" s="63">
        <v>6</v>
      </c>
      <c r="L15" s="67">
        <v>1180032.68</v>
      </c>
      <c r="M15" s="67">
        <v>191457</v>
      </c>
      <c r="N15" s="61">
        <v>43756</v>
      </c>
      <c r="O15" s="44" t="s">
        <v>44</v>
      </c>
      <c r="P15" s="42"/>
      <c r="R15" s="62"/>
      <c r="T15" s="42"/>
      <c r="V15" s="41"/>
      <c r="W15" s="41"/>
      <c r="X15" s="42"/>
      <c r="Z15" s="41"/>
    </row>
    <row r="16" spans="1:26" s="40" customFormat="1" ht="25.35" customHeight="1">
      <c r="A16" s="43">
        <v>4</v>
      </c>
      <c r="B16" s="68">
        <v>2</v>
      </c>
      <c r="C16" s="64" t="s">
        <v>64</v>
      </c>
      <c r="D16" s="67">
        <v>28847.45</v>
      </c>
      <c r="E16" s="80">
        <v>46285.2</v>
      </c>
      <c r="F16" s="65">
        <f>(D16-E16)/E16</f>
        <v>-0.37674569840899463</v>
      </c>
      <c r="G16" s="67">
        <v>4487</v>
      </c>
      <c r="H16" s="63">
        <v>67</v>
      </c>
      <c r="I16" s="63">
        <f>G16/H16</f>
        <v>66.97014925373135</v>
      </c>
      <c r="J16" s="63">
        <v>11</v>
      </c>
      <c r="K16" s="63">
        <v>2</v>
      </c>
      <c r="L16" s="67">
        <v>98097</v>
      </c>
      <c r="M16" s="67">
        <v>15470</v>
      </c>
      <c r="N16" s="61">
        <v>43784</v>
      </c>
      <c r="O16" s="44" t="s">
        <v>37</v>
      </c>
      <c r="P16" s="42"/>
      <c r="R16" s="62"/>
      <c r="T16" s="42"/>
      <c r="U16" s="42"/>
      <c r="V16" s="41"/>
      <c r="W16" s="41"/>
      <c r="X16" s="42"/>
      <c r="Z16" s="41"/>
    </row>
    <row r="17" spans="1:26" s="40" customFormat="1" ht="25.35" customHeight="1">
      <c r="A17" s="43">
        <v>5</v>
      </c>
      <c r="B17" s="68" t="s">
        <v>31</v>
      </c>
      <c r="C17" s="64" t="s">
        <v>69</v>
      </c>
      <c r="D17" s="67">
        <v>28111.14</v>
      </c>
      <c r="E17" s="63" t="s">
        <v>30</v>
      </c>
      <c r="F17" s="63" t="s">
        <v>30</v>
      </c>
      <c r="G17" s="67">
        <v>6111</v>
      </c>
      <c r="H17" s="63">
        <v>118</v>
      </c>
      <c r="I17" s="63">
        <f>G17/H17</f>
        <v>51.788135593220339</v>
      </c>
      <c r="J17" s="63">
        <v>17</v>
      </c>
      <c r="K17" s="63">
        <v>1</v>
      </c>
      <c r="L17" s="67">
        <v>28111.14</v>
      </c>
      <c r="M17" s="67">
        <v>6111</v>
      </c>
      <c r="N17" s="61">
        <v>43791</v>
      </c>
      <c r="O17" s="44" t="s">
        <v>47</v>
      </c>
      <c r="P17" s="42"/>
      <c r="R17" s="62"/>
      <c r="T17" s="42"/>
      <c r="U17" s="42"/>
      <c r="V17" s="41"/>
      <c r="W17" s="41"/>
      <c r="X17" s="42"/>
      <c r="Z17" s="41"/>
    </row>
    <row r="18" spans="1:26" s="40" customFormat="1" ht="25.35" customHeight="1">
      <c r="A18" s="43">
        <v>6</v>
      </c>
      <c r="B18" s="68">
        <v>3</v>
      </c>
      <c r="C18" s="64" t="s">
        <v>59</v>
      </c>
      <c r="D18" s="67">
        <v>23073.43</v>
      </c>
      <c r="E18" s="80">
        <v>42728.19</v>
      </c>
      <c r="F18" s="65">
        <f>(D18-E18)/E18</f>
        <v>-0.45999514606165159</v>
      </c>
      <c r="G18" s="67">
        <v>4732</v>
      </c>
      <c r="H18" s="63">
        <v>109</v>
      </c>
      <c r="I18" s="63">
        <f>G18/H18</f>
        <v>43.412844036697251</v>
      </c>
      <c r="J18" s="63">
        <v>14</v>
      </c>
      <c r="K18" s="63">
        <v>2</v>
      </c>
      <c r="L18" s="67">
        <v>73519.42</v>
      </c>
      <c r="M18" s="67">
        <v>15100</v>
      </c>
      <c r="N18" s="61">
        <v>43784</v>
      </c>
      <c r="O18" s="44" t="s">
        <v>27</v>
      </c>
      <c r="P18" s="42"/>
      <c r="R18" s="62"/>
      <c r="T18" s="42"/>
      <c r="U18" s="42"/>
      <c r="V18" s="41"/>
      <c r="W18" s="41"/>
      <c r="X18" s="42"/>
      <c r="Z18" s="41"/>
    </row>
    <row r="19" spans="1:26" s="40" customFormat="1" ht="25.35" customHeight="1">
      <c r="A19" s="43">
        <v>7</v>
      </c>
      <c r="B19" s="68">
        <v>6</v>
      </c>
      <c r="C19" s="64" t="s">
        <v>40</v>
      </c>
      <c r="D19" s="67">
        <v>13992.32</v>
      </c>
      <c r="E19" s="80">
        <v>16149.26</v>
      </c>
      <c r="F19" s="65">
        <f>(D19-E19)/E19</f>
        <v>-0.13356277625104807</v>
      </c>
      <c r="G19" s="67">
        <v>2102</v>
      </c>
      <c r="H19" s="63">
        <v>38</v>
      </c>
      <c r="I19" s="63">
        <f>G19/H19</f>
        <v>55.315789473684212</v>
      </c>
      <c r="J19" s="63">
        <v>10</v>
      </c>
      <c r="K19" s="63">
        <v>8</v>
      </c>
      <c r="L19" s="67">
        <v>964807.97</v>
      </c>
      <c r="M19" s="67">
        <v>153028</v>
      </c>
      <c r="N19" s="61">
        <v>43742</v>
      </c>
      <c r="O19" s="44" t="s">
        <v>38</v>
      </c>
      <c r="P19" s="42"/>
      <c r="R19" s="62"/>
      <c r="T19" s="42"/>
      <c r="U19" s="42"/>
      <c r="V19" s="41"/>
      <c r="W19" s="41"/>
      <c r="X19" s="42"/>
      <c r="Z19" s="41"/>
    </row>
    <row r="20" spans="1:26" s="40" customFormat="1" ht="25.35" customHeight="1">
      <c r="A20" s="43">
        <v>8</v>
      </c>
      <c r="B20" s="68" t="s">
        <v>31</v>
      </c>
      <c r="C20" s="64" t="s">
        <v>75</v>
      </c>
      <c r="D20" s="67">
        <v>10496.2</v>
      </c>
      <c r="E20" s="63" t="s">
        <v>30</v>
      </c>
      <c r="F20" s="63" t="s">
        <v>30</v>
      </c>
      <c r="G20" s="67">
        <v>2120</v>
      </c>
      <c r="H20" s="63">
        <v>18</v>
      </c>
      <c r="I20" s="63">
        <f>G20/H20</f>
        <v>117.77777777777777</v>
      </c>
      <c r="J20" s="63">
        <v>8</v>
      </c>
      <c r="K20" s="63">
        <v>1</v>
      </c>
      <c r="L20" s="67">
        <v>10496.2</v>
      </c>
      <c r="M20" s="67">
        <v>2120</v>
      </c>
      <c r="N20" s="61">
        <v>43791</v>
      </c>
      <c r="O20" s="44" t="s">
        <v>76</v>
      </c>
      <c r="P20" s="42"/>
      <c r="R20" s="62"/>
      <c r="T20" s="42"/>
      <c r="U20" s="42"/>
      <c r="V20" s="41"/>
      <c r="W20" s="41"/>
      <c r="X20" s="42"/>
      <c r="Z20" s="41"/>
    </row>
    <row r="21" spans="1:26" s="40" customFormat="1" ht="25.35" customHeight="1">
      <c r="A21" s="43">
        <v>9</v>
      </c>
      <c r="B21" s="68">
        <v>4</v>
      </c>
      <c r="C21" s="64" t="s">
        <v>55</v>
      </c>
      <c r="D21" s="67">
        <v>9628.9699999999993</v>
      </c>
      <c r="E21" s="80">
        <v>23079.3</v>
      </c>
      <c r="F21" s="65">
        <f>(D21-E21)/E21</f>
        <v>-0.58278760620989378</v>
      </c>
      <c r="G21" s="67">
        <v>1497</v>
      </c>
      <c r="H21" s="63">
        <v>30</v>
      </c>
      <c r="I21" s="63">
        <f>G21/H21</f>
        <v>49.9</v>
      </c>
      <c r="J21" s="63">
        <v>9</v>
      </c>
      <c r="K21" s="63">
        <v>3</v>
      </c>
      <c r="L21" s="67">
        <v>111100.05</v>
      </c>
      <c r="M21" s="67">
        <v>17343</v>
      </c>
      <c r="N21" s="61">
        <v>43777</v>
      </c>
      <c r="O21" s="44" t="s">
        <v>27</v>
      </c>
      <c r="P21" s="42"/>
      <c r="R21" s="62"/>
      <c r="T21" s="42"/>
      <c r="U21" s="42"/>
      <c r="V21" s="41"/>
      <c r="W21" s="41"/>
      <c r="X21" s="42"/>
      <c r="Y21" s="41"/>
      <c r="Z21" s="41"/>
    </row>
    <row r="22" spans="1:26" s="40" customFormat="1" ht="25.35" customHeight="1">
      <c r="A22" s="43">
        <v>10</v>
      </c>
      <c r="B22" s="68" t="s">
        <v>31</v>
      </c>
      <c r="C22" s="64" t="s">
        <v>72</v>
      </c>
      <c r="D22" s="67">
        <v>9388.2000000000007</v>
      </c>
      <c r="E22" s="63" t="s">
        <v>30</v>
      </c>
      <c r="F22" s="63" t="s">
        <v>30</v>
      </c>
      <c r="G22" s="67">
        <v>1488</v>
      </c>
      <c r="H22" s="63">
        <v>47</v>
      </c>
      <c r="I22" s="63">
        <f>G22/H22</f>
        <v>31.659574468085108</v>
      </c>
      <c r="J22" s="63">
        <v>10</v>
      </c>
      <c r="K22" s="63">
        <v>1</v>
      </c>
      <c r="L22" s="67">
        <v>9388.2000000000007</v>
      </c>
      <c r="M22" s="67">
        <v>1488</v>
      </c>
      <c r="N22" s="61">
        <v>43791</v>
      </c>
      <c r="O22" s="44" t="s">
        <v>27</v>
      </c>
      <c r="P22" s="42"/>
      <c r="R22" s="62"/>
      <c r="T22" s="42"/>
      <c r="U22" s="42"/>
      <c r="V22" s="41"/>
      <c r="W22" s="41"/>
      <c r="X22" s="42"/>
      <c r="Y22" s="41"/>
      <c r="Z22" s="41"/>
    </row>
    <row r="23" spans="1:26" ht="25.35" customHeight="1">
      <c r="A23" s="17"/>
      <c r="B23" s="17"/>
      <c r="C23" s="18" t="s">
        <v>29</v>
      </c>
      <c r="D23" s="19">
        <f>SUM(D13:D22)</f>
        <v>333251.49</v>
      </c>
      <c r="E23" s="50">
        <f t="shared" ref="E23:G23" si="0">SUM(E13:E22)</f>
        <v>187536.78999999998</v>
      </c>
      <c r="F23" s="73">
        <f t="shared" ref="F22:F23" si="1">(D23-E23)/E23</f>
        <v>0.77699261035661338</v>
      </c>
      <c r="G23" s="50">
        <f t="shared" si="0"/>
        <v>56349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Y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Y24" s="40"/>
    </row>
    <row r="25" spans="1:26" s="40" customFormat="1" ht="25.35" customHeight="1">
      <c r="A25" s="43">
        <v>11</v>
      </c>
      <c r="B25" s="68">
        <v>5</v>
      </c>
      <c r="C25" s="64" t="s">
        <v>39</v>
      </c>
      <c r="D25" s="67">
        <v>7871.9</v>
      </c>
      <c r="E25" s="80">
        <v>16866.22</v>
      </c>
      <c r="F25" s="65">
        <f>(D25-E25)/E25</f>
        <v>-0.5332742013326045</v>
      </c>
      <c r="G25" s="67">
        <v>1554</v>
      </c>
      <c r="H25" s="63">
        <v>36</v>
      </c>
      <c r="I25" s="63">
        <f>G25/H25</f>
        <v>43.166666666666664</v>
      </c>
      <c r="J25" s="63">
        <v>7</v>
      </c>
      <c r="K25" s="63">
        <v>8</v>
      </c>
      <c r="L25" s="67">
        <v>347526.23</v>
      </c>
      <c r="M25" s="67">
        <v>70671</v>
      </c>
      <c r="N25" s="61">
        <v>43742</v>
      </c>
      <c r="O25" s="44" t="s">
        <v>36</v>
      </c>
      <c r="P25" s="42"/>
      <c r="R25" s="62"/>
      <c r="T25" s="42"/>
      <c r="U25" s="42"/>
      <c r="V25" s="41"/>
      <c r="W25" s="41"/>
      <c r="X25" s="42"/>
      <c r="Y25" s="41"/>
      <c r="Z25" s="41"/>
    </row>
    <row r="26" spans="1:26" s="40" customFormat="1" ht="25.35" customHeight="1">
      <c r="A26" s="43">
        <v>12</v>
      </c>
      <c r="B26" s="68">
        <v>7</v>
      </c>
      <c r="C26" s="64" t="s">
        <v>56</v>
      </c>
      <c r="D26" s="67">
        <v>7192.91</v>
      </c>
      <c r="E26" s="80">
        <v>14554.77</v>
      </c>
      <c r="F26" s="65">
        <f>(D26-E26)/E26</f>
        <v>-0.50580393918969524</v>
      </c>
      <c r="G26" s="67">
        <v>1126</v>
      </c>
      <c r="H26" s="63">
        <v>23</v>
      </c>
      <c r="I26" s="63">
        <f>G26/H26</f>
        <v>48.956521739130437</v>
      </c>
      <c r="J26" s="63">
        <v>7</v>
      </c>
      <c r="K26" s="63">
        <v>3</v>
      </c>
      <c r="L26" s="67">
        <v>70901.490000000005</v>
      </c>
      <c r="M26" s="67">
        <v>11420</v>
      </c>
      <c r="N26" s="61">
        <v>43777</v>
      </c>
      <c r="O26" s="44" t="s">
        <v>38</v>
      </c>
      <c r="P26" s="42"/>
      <c r="R26" s="62"/>
      <c r="T26" s="42"/>
      <c r="U26" s="42"/>
      <c r="V26" s="41"/>
      <c r="W26" s="41"/>
      <c r="X26" s="42"/>
      <c r="Y26" s="41"/>
      <c r="Z26" s="41"/>
    </row>
    <row r="27" spans="1:26" s="40" customFormat="1" ht="25.35" customHeight="1">
      <c r="A27" s="43">
        <v>13</v>
      </c>
      <c r="B27" s="68">
        <v>8</v>
      </c>
      <c r="C27" s="64" t="s">
        <v>45</v>
      </c>
      <c r="D27" s="67">
        <v>4716.66</v>
      </c>
      <c r="E27" s="80">
        <v>12340.74</v>
      </c>
      <c r="F27" s="65">
        <f>(D27-E27)/E27</f>
        <v>-0.61779763612230709</v>
      </c>
      <c r="G27" s="67">
        <v>829</v>
      </c>
      <c r="H27" s="63">
        <v>20</v>
      </c>
      <c r="I27" s="63">
        <f>G27/H27</f>
        <v>41.45</v>
      </c>
      <c r="J27" s="63">
        <v>6</v>
      </c>
      <c r="K27" s="63">
        <v>5</v>
      </c>
      <c r="L27" s="67">
        <v>174680</v>
      </c>
      <c r="M27" s="67">
        <v>30225</v>
      </c>
      <c r="N27" s="61">
        <v>43763</v>
      </c>
      <c r="O27" s="44" t="s">
        <v>34</v>
      </c>
      <c r="P27" s="42"/>
      <c r="R27" s="62"/>
      <c r="T27" s="42"/>
      <c r="U27" s="42"/>
      <c r="V27" s="41"/>
      <c r="W27" s="41"/>
      <c r="X27" s="42"/>
      <c r="Y27" s="41"/>
      <c r="Z27" s="41"/>
    </row>
    <row r="28" spans="1:26" s="40" customFormat="1" ht="25.35" customHeight="1">
      <c r="A28" s="43">
        <v>14</v>
      </c>
      <c r="B28" s="68" t="s">
        <v>31</v>
      </c>
      <c r="C28" s="64" t="s">
        <v>73</v>
      </c>
      <c r="D28" s="67">
        <v>4592.63</v>
      </c>
      <c r="E28" s="63" t="s">
        <v>30</v>
      </c>
      <c r="F28" s="63" t="s">
        <v>30</v>
      </c>
      <c r="G28" s="67">
        <v>694</v>
      </c>
      <c r="H28" s="63">
        <v>17</v>
      </c>
      <c r="I28" s="63">
        <f>G28/H28</f>
        <v>40.823529411764703</v>
      </c>
      <c r="J28" s="63">
        <v>4</v>
      </c>
      <c r="K28" s="63">
        <v>1</v>
      </c>
      <c r="L28" s="67">
        <v>4592.63</v>
      </c>
      <c r="M28" s="67">
        <v>694</v>
      </c>
      <c r="N28" s="61">
        <v>43791</v>
      </c>
      <c r="O28" s="44" t="s">
        <v>27</v>
      </c>
      <c r="P28" s="42"/>
      <c r="R28" s="62"/>
      <c r="T28" s="42"/>
      <c r="V28" s="41"/>
      <c r="W28" s="41"/>
      <c r="X28" s="42"/>
      <c r="Z28" s="41"/>
    </row>
    <row r="29" spans="1:26" s="40" customFormat="1" ht="25.35" customHeight="1">
      <c r="A29" s="43">
        <v>15</v>
      </c>
      <c r="B29" s="68">
        <v>9</v>
      </c>
      <c r="C29" s="64" t="s">
        <v>62</v>
      </c>
      <c r="D29" s="67">
        <v>2905.56</v>
      </c>
      <c r="E29" s="80">
        <v>11983.1</v>
      </c>
      <c r="F29" s="65">
        <f>(D29-E29)/E29</f>
        <v>-0.75752851933139176</v>
      </c>
      <c r="G29" s="67">
        <v>471</v>
      </c>
      <c r="H29" s="63">
        <v>17</v>
      </c>
      <c r="I29" s="63">
        <f>G29/H29</f>
        <v>27.705882352941178</v>
      </c>
      <c r="J29" s="63">
        <v>8</v>
      </c>
      <c r="K29" s="63">
        <v>2</v>
      </c>
      <c r="L29" s="67">
        <v>20229.8</v>
      </c>
      <c r="M29" s="67">
        <v>3617</v>
      </c>
      <c r="N29" s="61">
        <v>43784</v>
      </c>
      <c r="O29" s="44" t="s">
        <v>35</v>
      </c>
      <c r="P29" s="42"/>
      <c r="R29" s="62"/>
      <c r="T29" s="42"/>
      <c r="V29" s="41"/>
      <c r="W29" s="41"/>
      <c r="X29" s="42"/>
      <c r="Z29" s="41"/>
    </row>
    <row r="30" spans="1:26" s="40" customFormat="1" ht="25.35" customHeight="1">
      <c r="A30" s="43">
        <v>16</v>
      </c>
      <c r="B30" s="68">
        <v>12</v>
      </c>
      <c r="C30" s="64" t="s">
        <v>53</v>
      </c>
      <c r="D30" s="67">
        <v>1605.97</v>
      </c>
      <c r="E30" s="80">
        <v>5460.31</v>
      </c>
      <c r="F30" s="65">
        <f>(D30-E30)/E30</f>
        <v>-0.70588299931688858</v>
      </c>
      <c r="G30" s="67">
        <v>340</v>
      </c>
      <c r="H30" s="63">
        <v>32</v>
      </c>
      <c r="I30" s="63">
        <f>G30/H30</f>
        <v>10.625</v>
      </c>
      <c r="J30" s="63">
        <v>6</v>
      </c>
      <c r="K30" s="63">
        <v>3</v>
      </c>
      <c r="L30" s="67">
        <v>21917.62</v>
      </c>
      <c r="M30" s="67">
        <v>4886</v>
      </c>
      <c r="N30" s="61">
        <v>43777</v>
      </c>
      <c r="O30" s="44" t="s">
        <v>54</v>
      </c>
      <c r="P30" s="42"/>
      <c r="R30" s="62"/>
      <c r="T30" s="42"/>
      <c r="V30" s="41"/>
      <c r="W30" s="41"/>
      <c r="X30" s="42"/>
      <c r="Y30" s="42"/>
      <c r="Z30" s="41"/>
    </row>
    <row r="31" spans="1:26" s="40" customFormat="1" ht="25.35" customHeight="1">
      <c r="A31" s="43">
        <v>17</v>
      </c>
      <c r="B31" s="68">
        <v>11</v>
      </c>
      <c r="C31" s="64" t="s">
        <v>49</v>
      </c>
      <c r="D31" s="67">
        <v>1539.6</v>
      </c>
      <c r="E31" s="80">
        <v>6042.95</v>
      </c>
      <c r="F31" s="65">
        <f>(D31-E31)/E31</f>
        <v>-0.74522377315715016</v>
      </c>
      <c r="G31" s="67">
        <v>250</v>
      </c>
      <c r="H31" s="63">
        <v>5</v>
      </c>
      <c r="I31" s="63">
        <f>G31/H31</f>
        <v>50</v>
      </c>
      <c r="J31" s="63">
        <v>2</v>
      </c>
      <c r="K31" s="63">
        <v>4</v>
      </c>
      <c r="L31" s="67">
        <v>112246</v>
      </c>
      <c r="M31" s="67">
        <v>17393</v>
      </c>
      <c r="N31" s="61">
        <v>43770</v>
      </c>
      <c r="O31" s="44" t="s">
        <v>37</v>
      </c>
      <c r="P31" s="42"/>
      <c r="R31" s="62"/>
      <c r="T31" s="42"/>
      <c r="V31" s="41"/>
      <c r="W31" s="41"/>
      <c r="X31" s="42"/>
      <c r="Y31" s="42"/>
      <c r="Z31" s="41"/>
    </row>
    <row r="32" spans="1:26" s="40" customFormat="1" ht="25.35" customHeight="1">
      <c r="A32" s="43">
        <v>18</v>
      </c>
      <c r="B32" s="69">
        <v>15</v>
      </c>
      <c r="C32" s="64" t="s">
        <v>63</v>
      </c>
      <c r="D32" s="67">
        <v>1384.02</v>
      </c>
      <c r="E32" s="80">
        <v>4384.0600000000004</v>
      </c>
      <c r="F32" s="65">
        <f>(D32-E32)/E32</f>
        <v>-0.68430632792434409</v>
      </c>
      <c r="G32" s="67">
        <v>215</v>
      </c>
      <c r="H32" s="63">
        <v>6</v>
      </c>
      <c r="I32" s="63">
        <f>G32/H32</f>
        <v>35.833333333333336</v>
      </c>
      <c r="J32" s="63">
        <v>3</v>
      </c>
      <c r="K32" s="63">
        <v>2</v>
      </c>
      <c r="L32" s="67">
        <v>7136.72</v>
      </c>
      <c r="M32" s="67">
        <v>1140</v>
      </c>
      <c r="N32" s="61">
        <v>43784</v>
      </c>
      <c r="O32" s="44" t="s">
        <v>27</v>
      </c>
      <c r="P32" s="42"/>
      <c r="R32" s="62"/>
      <c r="T32" s="42"/>
      <c r="V32" s="41"/>
      <c r="W32" s="41"/>
      <c r="X32" s="42"/>
      <c r="Y32" s="41"/>
      <c r="Z32" s="41"/>
    </row>
    <row r="33" spans="1:26" s="40" customFormat="1" ht="25.35" customHeight="1">
      <c r="A33" s="43">
        <v>19</v>
      </c>
      <c r="B33" s="69">
        <v>14</v>
      </c>
      <c r="C33" s="64" t="s">
        <v>46</v>
      </c>
      <c r="D33" s="67">
        <v>1319.7</v>
      </c>
      <c r="E33" s="80">
        <v>4415.8599999999997</v>
      </c>
      <c r="F33" s="65">
        <f>(D33-E33)/E33</f>
        <v>-0.70114541674781361</v>
      </c>
      <c r="G33" s="67">
        <v>198</v>
      </c>
      <c r="H33" s="63">
        <v>4</v>
      </c>
      <c r="I33" s="63">
        <f>G33/H33</f>
        <v>49.5</v>
      </c>
      <c r="J33" s="63">
        <v>3</v>
      </c>
      <c r="K33" s="63">
        <v>5</v>
      </c>
      <c r="L33" s="67">
        <v>103042.64</v>
      </c>
      <c r="M33" s="67">
        <v>17015</v>
      </c>
      <c r="N33" s="61">
        <v>43763</v>
      </c>
      <c r="O33" s="44" t="s">
        <v>27</v>
      </c>
      <c r="P33" s="42"/>
      <c r="R33" s="62"/>
      <c r="T33" s="42"/>
      <c r="V33" s="41"/>
      <c r="W33" s="41"/>
      <c r="X33" s="42"/>
      <c r="Y33" s="41"/>
      <c r="Z33" s="41"/>
    </row>
    <row r="34" spans="1:26" s="40" customFormat="1" ht="25.35" customHeight="1">
      <c r="A34" s="43">
        <v>20</v>
      </c>
      <c r="B34" s="69">
        <v>16</v>
      </c>
      <c r="C34" s="64" t="s">
        <v>48</v>
      </c>
      <c r="D34" s="67">
        <v>1250.95</v>
      </c>
      <c r="E34" s="80">
        <v>2218.2399999999998</v>
      </c>
      <c r="F34" s="65">
        <f>(D34-E34)/E34</f>
        <v>-0.43606192296595492</v>
      </c>
      <c r="G34" s="67">
        <v>303</v>
      </c>
      <c r="H34" s="63">
        <v>15</v>
      </c>
      <c r="I34" s="63">
        <f>G34/H34</f>
        <v>20.2</v>
      </c>
      <c r="J34" s="63">
        <v>8</v>
      </c>
      <c r="K34" s="63">
        <v>5</v>
      </c>
      <c r="L34" s="67">
        <v>42418.98</v>
      </c>
      <c r="M34" s="67">
        <v>7966</v>
      </c>
      <c r="N34" s="61">
        <v>43763</v>
      </c>
      <c r="O34" s="44" t="s">
        <v>47</v>
      </c>
      <c r="P34" s="42"/>
      <c r="R34" s="62"/>
      <c r="T34" s="42"/>
      <c r="V34" s="41"/>
      <c r="W34" s="41"/>
      <c r="X34" s="42"/>
      <c r="Y34" s="41"/>
      <c r="Z34" s="41"/>
    </row>
    <row r="35" spans="1:26" s="40" customFormat="1" ht="25.35" customHeight="1">
      <c r="A35" s="48"/>
      <c r="B35" s="48"/>
      <c r="C35" s="49" t="s">
        <v>33</v>
      </c>
      <c r="D35" s="50">
        <f>SUM(D23:D34)</f>
        <v>367631.38999999996</v>
      </c>
      <c r="E35" s="50">
        <f t="shared" ref="E35:G35" si="2">SUM(E23:E34)</f>
        <v>265803.03999999998</v>
      </c>
      <c r="F35" s="73">
        <f>(D35-E35)/E35</f>
        <v>0.38309701047813444</v>
      </c>
      <c r="G35" s="50">
        <f t="shared" si="2"/>
        <v>62329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0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13</v>
      </c>
      <c r="C37" s="64" t="s">
        <v>57</v>
      </c>
      <c r="D37" s="67">
        <v>1079</v>
      </c>
      <c r="E37" s="80">
        <v>4645.82</v>
      </c>
      <c r="F37" s="65">
        <f>(D37-E37)/E37</f>
        <v>-0.76774821237155122</v>
      </c>
      <c r="G37" s="67">
        <v>165</v>
      </c>
      <c r="H37" s="63">
        <v>3</v>
      </c>
      <c r="I37" s="63">
        <f>G37/H37</f>
        <v>55</v>
      </c>
      <c r="J37" s="63">
        <v>3</v>
      </c>
      <c r="K37" s="63">
        <v>3</v>
      </c>
      <c r="L37" s="67">
        <v>21323</v>
      </c>
      <c r="M37" s="67">
        <v>3335</v>
      </c>
      <c r="N37" s="61">
        <v>43777</v>
      </c>
      <c r="O37" s="44" t="s">
        <v>58</v>
      </c>
      <c r="P37" s="42"/>
      <c r="R37" s="62"/>
      <c r="T37" s="42"/>
      <c r="V37" s="41"/>
      <c r="W37" s="41"/>
      <c r="X37" s="42"/>
      <c r="Y37" s="41"/>
      <c r="Z37" s="41"/>
    </row>
    <row r="38" spans="1:26" s="40" customFormat="1" ht="25.35" customHeight="1">
      <c r="A38" s="43">
        <v>22</v>
      </c>
      <c r="B38" s="71" t="s">
        <v>30</v>
      </c>
      <c r="C38" s="64" t="s">
        <v>82</v>
      </c>
      <c r="D38" s="67">
        <v>581</v>
      </c>
      <c r="E38" s="63" t="s">
        <v>30</v>
      </c>
      <c r="F38" s="63" t="s">
        <v>30</v>
      </c>
      <c r="G38" s="67">
        <v>95</v>
      </c>
      <c r="H38" s="63">
        <v>3</v>
      </c>
      <c r="I38" s="63">
        <f>G38/H38</f>
        <v>31.666666666666668</v>
      </c>
      <c r="J38" s="63">
        <v>1</v>
      </c>
      <c r="K38" s="63" t="s">
        <v>30</v>
      </c>
      <c r="L38" s="67">
        <v>20895.2</v>
      </c>
      <c r="M38" s="67">
        <v>3477</v>
      </c>
      <c r="N38" s="61">
        <v>43714</v>
      </c>
      <c r="O38" s="44" t="s">
        <v>83</v>
      </c>
      <c r="P38" s="42"/>
      <c r="R38" s="62"/>
      <c r="T38" s="42"/>
      <c r="U38" s="41"/>
      <c r="V38" s="41"/>
      <c r="W38" s="41"/>
      <c r="X38" s="42"/>
      <c r="Y38" s="41"/>
      <c r="Z38" s="41"/>
    </row>
    <row r="39" spans="1:26" s="40" customFormat="1" ht="25.35" customHeight="1">
      <c r="A39" s="43">
        <v>23</v>
      </c>
      <c r="B39" s="63" t="s">
        <v>30</v>
      </c>
      <c r="C39" s="64" t="s">
        <v>84</v>
      </c>
      <c r="D39" s="67">
        <v>389.5</v>
      </c>
      <c r="E39" s="63" t="s">
        <v>30</v>
      </c>
      <c r="F39" s="63" t="s">
        <v>30</v>
      </c>
      <c r="G39" s="67">
        <v>84</v>
      </c>
      <c r="H39" s="63">
        <v>3</v>
      </c>
      <c r="I39" s="63">
        <f>G39/H39</f>
        <v>28</v>
      </c>
      <c r="J39" s="63">
        <v>2</v>
      </c>
      <c r="K39" s="63" t="s">
        <v>30</v>
      </c>
      <c r="L39" s="67">
        <v>10236.5</v>
      </c>
      <c r="M39" s="67">
        <v>1926</v>
      </c>
      <c r="N39" s="61">
        <v>43763</v>
      </c>
      <c r="O39" s="44" t="s">
        <v>83</v>
      </c>
      <c r="P39" s="42"/>
      <c r="R39" s="62"/>
      <c r="T39" s="42"/>
      <c r="U39" s="41"/>
      <c r="V39" s="41"/>
      <c r="W39" s="41"/>
      <c r="X39" s="42"/>
      <c r="Y39" s="41"/>
      <c r="Z39" s="41"/>
    </row>
    <row r="40" spans="1:26" s="40" customFormat="1" ht="25.35" customHeight="1">
      <c r="A40" s="43">
        <v>24</v>
      </c>
      <c r="B40" s="71" t="s">
        <v>30</v>
      </c>
      <c r="C40" s="64" t="s">
        <v>77</v>
      </c>
      <c r="D40" s="67">
        <v>304.05</v>
      </c>
      <c r="E40" s="63" t="s">
        <v>30</v>
      </c>
      <c r="F40" s="63" t="s">
        <v>30</v>
      </c>
      <c r="G40" s="67">
        <v>104</v>
      </c>
      <c r="H40" s="63">
        <v>1</v>
      </c>
      <c r="I40" s="63">
        <f>G40/H40</f>
        <v>104</v>
      </c>
      <c r="J40" s="63">
        <v>1</v>
      </c>
      <c r="K40" s="63" t="s">
        <v>30</v>
      </c>
      <c r="L40" s="67">
        <v>149276.9</v>
      </c>
      <c r="M40" s="67">
        <v>29958</v>
      </c>
      <c r="N40" s="61">
        <v>43721</v>
      </c>
      <c r="O40" s="44" t="s">
        <v>27</v>
      </c>
      <c r="P40" s="42"/>
      <c r="R40" s="62"/>
      <c r="T40" s="42"/>
      <c r="U40" s="41"/>
      <c r="V40" s="41"/>
      <c r="W40" s="41"/>
      <c r="X40" s="42"/>
      <c r="Y40" s="41"/>
      <c r="Z40" s="41"/>
    </row>
    <row r="41" spans="1:26" s="40" customFormat="1" ht="25.35" customHeight="1">
      <c r="A41" s="43">
        <v>25</v>
      </c>
      <c r="B41" s="68">
        <v>19</v>
      </c>
      <c r="C41" s="64" t="s">
        <v>42</v>
      </c>
      <c r="D41" s="67">
        <v>267.56</v>
      </c>
      <c r="E41" s="80">
        <v>992.61</v>
      </c>
      <c r="F41" s="65">
        <f>(D41-E41)/E41</f>
        <v>-0.73044801079981059</v>
      </c>
      <c r="G41" s="67">
        <v>60</v>
      </c>
      <c r="H41" s="63">
        <v>3</v>
      </c>
      <c r="I41" s="63">
        <f>G41/H41</f>
        <v>20</v>
      </c>
      <c r="J41" s="63">
        <v>1</v>
      </c>
      <c r="K41" s="63">
        <v>7</v>
      </c>
      <c r="L41" s="67">
        <v>71782.86</v>
      </c>
      <c r="M41" s="67">
        <v>15866</v>
      </c>
      <c r="N41" s="61">
        <v>43749</v>
      </c>
      <c r="O41" s="44" t="s">
        <v>27</v>
      </c>
      <c r="P41" s="42"/>
      <c r="R41" s="62"/>
      <c r="T41" s="42"/>
      <c r="U41" s="41"/>
      <c r="V41" s="41"/>
      <c r="W41" s="41"/>
      <c r="X41" s="42"/>
      <c r="Y41" s="41"/>
      <c r="Z41" s="41"/>
    </row>
    <row r="42" spans="1:26" s="40" customFormat="1" ht="25.35" customHeight="1">
      <c r="A42" s="43">
        <v>26</v>
      </c>
      <c r="B42" s="71" t="s">
        <v>30</v>
      </c>
      <c r="C42" s="64" t="s">
        <v>81</v>
      </c>
      <c r="D42" s="67">
        <v>238</v>
      </c>
      <c r="E42" s="63" t="s">
        <v>30</v>
      </c>
      <c r="F42" s="63" t="s">
        <v>30</v>
      </c>
      <c r="G42" s="67">
        <v>42</v>
      </c>
      <c r="H42" s="63">
        <v>2</v>
      </c>
      <c r="I42" s="63">
        <f>G42/H42</f>
        <v>21</v>
      </c>
      <c r="J42" s="63">
        <v>1</v>
      </c>
      <c r="K42" s="63" t="s">
        <v>30</v>
      </c>
      <c r="L42" s="67">
        <v>51486.02</v>
      </c>
      <c r="M42" s="67">
        <v>8849</v>
      </c>
      <c r="N42" s="61">
        <v>43721</v>
      </c>
      <c r="O42" s="44" t="s">
        <v>36</v>
      </c>
      <c r="P42" s="42"/>
      <c r="R42" s="62"/>
      <c r="T42" s="42"/>
      <c r="V42" s="41"/>
      <c r="W42" s="41"/>
      <c r="X42" s="42"/>
      <c r="Y42" s="41"/>
      <c r="Z42" s="41"/>
    </row>
    <row r="43" spans="1:26" s="40" customFormat="1" ht="25.35" customHeight="1">
      <c r="A43" s="43">
        <v>27</v>
      </c>
      <c r="B43" s="68">
        <v>17</v>
      </c>
      <c r="C43" s="64" t="s">
        <v>51</v>
      </c>
      <c r="D43" s="67">
        <v>178</v>
      </c>
      <c r="E43" s="80">
        <v>2189.8000000000002</v>
      </c>
      <c r="F43" s="65">
        <f>(D43-E43)/E43</f>
        <v>-0.91871403781167227</v>
      </c>
      <c r="G43" s="67">
        <v>38</v>
      </c>
      <c r="H43" s="63" t="s">
        <v>30</v>
      </c>
      <c r="I43" s="63" t="s">
        <v>30</v>
      </c>
      <c r="J43" s="63" t="s">
        <v>30</v>
      </c>
      <c r="K43" s="63">
        <v>4</v>
      </c>
      <c r="L43" s="67">
        <v>13894.46</v>
      </c>
      <c r="M43" s="67">
        <v>2865</v>
      </c>
      <c r="N43" s="61">
        <v>43770</v>
      </c>
      <c r="O43" s="44" t="s">
        <v>52</v>
      </c>
      <c r="P43" s="42"/>
      <c r="R43" s="62"/>
      <c r="T43" s="42"/>
      <c r="V43" s="41"/>
      <c r="W43" s="41"/>
      <c r="X43" s="42"/>
      <c r="Y43" s="41"/>
      <c r="Z43" s="41"/>
    </row>
    <row r="44" spans="1:26" s="40" customFormat="1" ht="25.35" customHeight="1">
      <c r="A44" s="43">
        <v>28</v>
      </c>
      <c r="B44" s="71" t="s">
        <v>30</v>
      </c>
      <c r="C44" s="64" t="s">
        <v>85</v>
      </c>
      <c r="D44" s="67">
        <v>120</v>
      </c>
      <c r="E44" s="63" t="s">
        <v>30</v>
      </c>
      <c r="F44" s="63" t="s">
        <v>30</v>
      </c>
      <c r="G44" s="67">
        <v>23</v>
      </c>
      <c r="H44" s="63">
        <v>1</v>
      </c>
      <c r="I44" s="63">
        <f>G44/H44</f>
        <v>23</v>
      </c>
      <c r="J44" s="63">
        <v>1</v>
      </c>
      <c r="K44" s="63" t="s">
        <v>30</v>
      </c>
      <c r="L44" s="67">
        <v>6666.5</v>
      </c>
      <c r="M44" s="67">
        <v>1217</v>
      </c>
      <c r="N44" s="61">
        <v>43714</v>
      </c>
      <c r="O44" s="44" t="s">
        <v>83</v>
      </c>
      <c r="P44" s="42"/>
      <c r="R44" s="62"/>
      <c r="T44" s="42"/>
      <c r="V44" s="41"/>
      <c r="W44" s="41"/>
      <c r="X44" s="42"/>
      <c r="Y44" s="42"/>
      <c r="Z44" s="41"/>
    </row>
    <row r="45" spans="1:26" s="40" customFormat="1" ht="25.35" customHeight="1">
      <c r="A45" s="43">
        <v>29</v>
      </c>
      <c r="B45" s="69" t="s">
        <v>31</v>
      </c>
      <c r="C45" s="64" t="s">
        <v>74</v>
      </c>
      <c r="D45" s="67"/>
      <c r="E45" s="63" t="s">
        <v>30</v>
      </c>
      <c r="F45" s="63" t="s">
        <v>30</v>
      </c>
      <c r="G45" s="67"/>
      <c r="H45" s="63"/>
      <c r="I45" s="63" t="e">
        <f>G45/H45</f>
        <v>#DIV/0!</v>
      </c>
      <c r="J45" s="63"/>
      <c r="K45" s="63">
        <v>1</v>
      </c>
      <c r="L45" s="67"/>
      <c r="M45" s="67"/>
      <c r="N45" s="61">
        <v>43791</v>
      </c>
      <c r="O45" s="44" t="s">
        <v>32</v>
      </c>
      <c r="P45" s="42"/>
      <c r="R45" s="62"/>
      <c r="T45" s="42"/>
      <c r="V45" s="41"/>
      <c r="W45" s="41"/>
      <c r="X45" s="41"/>
      <c r="Y45" s="42"/>
      <c r="Z45" s="41"/>
    </row>
    <row r="46" spans="1:26" s="40" customFormat="1" ht="25.35" customHeight="1">
      <c r="A46" s="43">
        <v>30</v>
      </c>
      <c r="B46" s="69">
        <v>10</v>
      </c>
      <c r="C46" s="64" t="s">
        <v>50</v>
      </c>
      <c r="D46" s="67"/>
      <c r="E46" s="80">
        <v>8035</v>
      </c>
      <c r="F46" s="65">
        <f>(D46-E46)/E46</f>
        <v>-1</v>
      </c>
      <c r="G46" s="67"/>
      <c r="H46" s="63"/>
      <c r="I46" s="63" t="s">
        <v>30</v>
      </c>
      <c r="J46" s="63"/>
      <c r="K46" s="63">
        <v>4</v>
      </c>
      <c r="L46" s="67">
        <v>48219</v>
      </c>
      <c r="M46" s="67">
        <v>10664</v>
      </c>
      <c r="N46" s="61">
        <v>43770</v>
      </c>
      <c r="O46" s="44" t="s">
        <v>32</v>
      </c>
      <c r="P46" s="42"/>
      <c r="R46" s="62"/>
      <c r="T46" s="42"/>
      <c r="V46" s="41"/>
      <c r="W46" s="41"/>
      <c r="X46" s="42"/>
      <c r="Y46" s="42"/>
      <c r="Z46" s="41"/>
    </row>
    <row r="47" spans="1:26" s="40" customFormat="1" ht="25.35" customHeight="1">
      <c r="A47" s="43">
        <v>31</v>
      </c>
      <c r="B47" s="68">
        <v>22</v>
      </c>
      <c r="C47" s="64" t="s">
        <v>41</v>
      </c>
      <c r="D47" s="67"/>
      <c r="E47" s="80">
        <v>263</v>
      </c>
      <c r="F47" s="65">
        <f>(D47-E47)/E47</f>
        <v>-1</v>
      </c>
      <c r="G47" s="67"/>
      <c r="H47" s="63"/>
      <c r="I47" s="63" t="s">
        <v>30</v>
      </c>
      <c r="J47" s="63"/>
      <c r="K47" s="63">
        <v>8</v>
      </c>
      <c r="L47" s="67">
        <v>22907</v>
      </c>
      <c r="M47" s="67">
        <v>5060</v>
      </c>
      <c r="N47" s="61">
        <v>43742</v>
      </c>
      <c r="O47" s="44" t="s">
        <v>32</v>
      </c>
      <c r="P47" s="42"/>
      <c r="R47" s="62"/>
      <c r="T47" s="42"/>
      <c r="V47" s="41"/>
      <c r="W47" s="41"/>
      <c r="X47" s="42"/>
      <c r="Y47" s="42"/>
      <c r="Z47" s="41"/>
    </row>
    <row r="48" spans="1:26" ht="25.35" customHeight="1">
      <c r="A48" s="17"/>
      <c r="B48" s="17"/>
      <c r="C48" s="49" t="s">
        <v>86</v>
      </c>
      <c r="D48" s="19">
        <f>SUM(D35:D47)</f>
        <v>370788.49999999994</v>
      </c>
      <c r="E48" s="50">
        <f t="shared" ref="E48:G48" si="3">SUM(E35:E47)</f>
        <v>281929.26999999996</v>
      </c>
      <c r="F48" s="73">
        <f>(D48-E48)/E48</f>
        <v>0.31518270522248359</v>
      </c>
      <c r="G48" s="50">
        <f t="shared" si="3"/>
        <v>62940</v>
      </c>
      <c r="H48" s="19"/>
      <c r="I48" s="21"/>
      <c r="J48" s="20"/>
      <c r="K48" s="22"/>
      <c r="L48" s="23"/>
      <c r="M48" s="27"/>
      <c r="N48" s="24"/>
      <c r="O48" s="28"/>
      <c r="Q48" s="40"/>
      <c r="R48" s="40"/>
      <c r="S48" s="40"/>
      <c r="T48" s="40"/>
      <c r="U48" s="40"/>
      <c r="W48" s="40"/>
    </row>
    <row r="49" spans="16:24" ht="23.1" customHeight="1">
      <c r="V49" s="40"/>
    </row>
    <row r="50" spans="16:24" ht="17.25" customHeight="1">
      <c r="P50" s="40"/>
      <c r="X50" s="40"/>
    </row>
    <row r="65" spans="16:18">
      <c r="R65" s="11"/>
    </row>
    <row r="68" spans="16:18">
      <c r="P68" s="11"/>
    </row>
    <row r="72" spans="16:18" ht="12" customHeight="1"/>
  </sheetData>
  <sortState xmlns:xlrd2="http://schemas.microsoft.com/office/spreadsheetml/2017/richdata2" ref="B13:O47">
    <sortCondition descending="1" ref="D13:D4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2019-11-25T14:17:31Z</dcterms:modified>
</cp:coreProperties>
</file>