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56de9f353069f99/Stalinis kompiuteris/"/>
    </mc:Choice>
  </mc:AlternateContent>
  <xr:revisionPtr revIDLastSave="0" documentId="8_{884C8E07-014C-487E-81E6-A7830C21CA8B}" xr6:coauthVersionLast="43" xr6:coauthVersionMax="43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1" l="1"/>
  <c r="E47" i="1"/>
  <c r="G47" i="1"/>
  <c r="D47" i="1"/>
  <c r="F35" i="1"/>
  <c r="E35" i="1"/>
  <c r="G35" i="1"/>
  <c r="D35" i="1"/>
  <c r="E23" i="1"/>
  <c r="G23" i="1"/>
  <c r="D23" i="1"/>
  <c r="F23" i="1" s="1"/>
  <c r="I46" i="1"/>
  <c r="I41" i="1" l="1"/>
  <c r="I30" i="1"/>
  <c r="I27" i="1"/>
  <c r="I18" i="1"/>
  <c r="I14" i="1"/>
  <c r="I13" i="1"/>
  <c r="F17" i="1" l="1"/>
  <c r="F16" i="1"/>
  <c r="F21" i="1"/>
  <c r="F25" i="1"/>
  <c r="F19" i="1"/>
  <c r="F28" i="1"/>
  <c r="F26" i="1"/>
  <c r="F31" i="1"/>
  <c r="F22" i="1"/>
  <c r="F29" i="1"/>
  <c r="F33" i="1"/>
  <c r="F32" i="1"/>
  <c r="F34" i="1"/>
  <c r="F45" i="1"/>
  <c r="F40" i="1"/>
  <c r="F37" i="1"/>
  <c r="F39" i="1"/>
  <c r="F38" i="1"/>
  <c r="F42" i="1"/>
  <c r="F44" i="1"/>
  <c r="F43" i="1"/>
  <c r="I39" i="1" l="1"/>
  <c r="I31" i="1"/>
  <c r="I26" i="1"/>
  <c r="I17" i="1"/>
  <c r="F15" i="1" l="1"/>
  <c r="I33" i="1" l="1"/>
  <c r="I15" i="1"/>
  <c r="I38" i="1" l="1"/>
  <c r="I40" i="1"/>
  <c r="I21" i="1"/>
  <c r="I42" i="1" l="1"/>
  <c r="I25" i="1"/>
  <c r="I37" i="1" l="1"/>
  <c r="I29" i="1" l="1"/>
  <c r="I16" i="1"/>
  <c r="I44" i="1" l="1"/>
  <c r="I43" i="1"/>
  <c r="I19" i="1" l="1"/>
  <c r="I45" i="1" l="1"/>
  <c r="D52" i="1"/>
  <c r="G52" i="1"/>
  <c r="E52" i="1"/>
  <c r="F52" i="1" l="1"/>
</calcChain>
</file>

<file path=xl/sharedStrings.xml><?xml version="1.0" encoding="utf-8"?>
<sst xmlns="http://schemas.openxmlformats.org/spreadsheetml/2006/main" count="149" uniqueCount="84">
  <si>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</si>
  <si>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</si>
  <si>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</si>
  <si>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</si>
  <si>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</si>
  <si>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</si>
  <si>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</si>
  <si>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</si>
  <si>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</si>
  <si>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</si>
  <si>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</si>
  <si>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</si>
  <si>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</si>
  <si>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</si>
  <si>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</si>
  <si>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</si>
  <si>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</si>
  <si>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</si>
  <si>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</si>
  <si>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</si>
  <si>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</si>
  <si>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</si>
  <si>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</si>
  <si>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</si>
  <si>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</si>
  <si>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</si>
  <si>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</si>
  <si>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</si>
  <si>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</si>
  <si>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</si>
  <si>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</si>
  <si>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</si>
  <si>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</si>
  <si>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ACME Film / WB</t>
  </si>
  <si>
    <t>Theatrical Film Distribution /
20th Century Fox</t>
  </si>
  <si>
    <t>Bohemijos rapsodija (Bohemian Rhapsody)</t>
  </si>
  <si>
    <t xml:space="preserve">Theatrical Film Distribution </t>
  </si>
  <si>
    <t>NCG Distribution  /
Universal Pictures International</t>
  </si>
  <si>
    <t>ACME Film / SONY</t>
  </si>
  <si>
    <t>Total (30)</t>
  </si>
  <si>
    <t>Theatrical Film Distribution /
WDSMP</t>
  </si>
  <si>
    <t>Garsų pasaulio įrašai</t>
  </si>
  <si>
    <t>Ralfas griovėjas 2 (Ralph Breaks the Internet: Wreck-It Ralph 2)</t>
  </si>
  <si>
    <t>Žalioji knyga (Green Book)</t>
  </si>
  <si>
    <t>Favoritė (The Favourite)</t>
  </si>
  <si>
    <t>Ekstazė (Climax)</t>
  </si>
  <si>
    <t>VLG Film</t>
  </si>
  <si>
    <t>Belos kelionė namo (Dogs Way Home)</t>
  </si>
  <si>
    <t>Ir visi jų vyrai</t>
  </si>
  <si>
    <t>Alita. Kovos angelas (Alita: Battle Angel)</t>
  </si>
  <si>
    <t>Lego filmas 2 (Lego Movie 2)</t>
  </si>
  <si>
    <t>Purpurinis rūkas</t>
  </si>
  <si>
    <t>Didžioji skruzdėlyčių karalystė 2 (Minuscule Mandibles from far away)</t>
  </si>
  <si>
    <t>Valdžia (Vice)</t>
  </si>
  <si>
    <t>Septynios vakarienės (Семь ужинов)</t>
  </si>
  <si>
    <t>Šv. Agota (St. Agatha)</t>
  </si>
  <si>
    <t>Travolta</t>
  </si>
  <si>
    <t>Pasmerkti. Kauno romanas</t>
  </si>
  <si>
    <t>Singing fish</t>
  </si>
  <si>
    <t>Snieguotos lenktynės (Racetime)</t>
  </si>
  <si>
    <t>March 1 - 7</t>
  </si>
  <si>
    <t>Kovo 1 - 7 d.</t>
  </si>
  <si>
    <t>Arktis. Įkalinti ledynuose (Arctic)</t>
  </si>
  <si>
    <t>Best Film</t>
  </si>
  <si>
    <t>Greta (Widow (Greta))</t>
  </si>
  <si>
    <t>Kiaurymė (The Hole In The Ground)</t>
  </si>
  <si>
    <t>Žalgirio mūšis</t>
  </si>
  <si>
    <t>Artbox</t>
  </si>
  <si>
    <t>Tobolas (Тобол)</t>
  </si>
  <si>
    <t>Nes ji yra moteris (On the Basis of Sex)</t>
  </si>
  <si>
    <t>P</t>
  </si>
  <si>
    <t>Preview</t>
  </si>
  <si>
    <t>Kapitonė Marvel (Captain Marvel)</t>
  </si>
  <si>
    <t>Baseino valdovai (Le grand bain)</t>
  </si>
  <si>
    <t>March 8 - 14 Lithuanian top</t>
  </si>
  <si>
    <t>Kovo 8 - 14 d. Lietuvos kino teatruose rodytų filmų topas</t>
  </si>
  <si>
    <t>March 8 - 14</t>
  </si>
  <si>
    <t>Kovo 8 - 14 d.</t>
  </si>
  <si>
    <t>Kaip prisijaukinti slibiną 3 (How to Train Your Dragon: The Hidden World)</t>
  </si>
  <si>
    <t>Ką tu nuo manęs slepi (Громкая связь)</t>
  </si>
  <si>
    <t>Laisvo elgesio tėvai (Drunk Parents)</t>
  </si>
  <si>
    <t>Tarp pilkų debesų</t>
  </si>
  <si>
    <t>Kurskas (Kursk)</t>
  </si>
  <si>
    <t>Ladybird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</si>
</sst>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3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  <font>
      <sz val="8"/>
      <color theme="1"/>
      <name val="Calibri"/>
      <family val="2"/>
      <scheme val="minor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  <xf numFmtId="0" fontId="25" fillId="0" borderId="0"/>
    <xf numFmtId="0" fontId="25" fillId="0" borderId="0"/>
  </cellStyleXfs>
  <cellXfs count="67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7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 wrapText="1"/>
    </xf>
    <xf numFmtId="3" fontId="12" fillId="0" borderId="7" xfId="23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11" fillId="0" borderId="0" xfId="0" applyNumberFormat="1" applyFont="1"/>
    <xf numFmtId="3" fontId="12" fillId="0" borderId="8" xfId="0" applyNumberFormat="1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8" fontId="11" fillId="0" borderId="0" xfId="0" applyNumberFormat="1" applyFont="1"/>
    <xf numFmtId="4" fontId="22" fillId="0" borderId="0" xfId="0" applyNumberFormat="1" applyFont="1"/>
    <xf numFmtId="3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3" fontId="2" fillId="0" borderId="0" xfId="23" applyNumberFormat="1"/>
    <xf numFmtId="49" fontId="27" fillId="0" borderId="8" xfId="0" applyNumberFormat="1" applyFont="1" applyBorder="1" applyAlignment="1">
      <alignment horizontal="center" vertical="center" wrapText="1"/>
    </xf>
    <xf numFmtId="10" fontId="28" fillId="2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center" vertical="center"/>
    </xf>
    <xf numFmtId="3" fontId="29" fillId="0" borderId="8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10" fontId="30" fillId="2" borderId="8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</cellXfs>
  <cellStyles count="29">
    <cellStyle name="Comma 2" xfId="9" xr:uid="{00000000-0005-0000-0000-000000000000}"/>
    <cellStyle name="Įprastas" xfId="0" builtinId="0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00000000-0005-0000-0000-000005000000}"/>
    <cellStyle name="Įprastas 5" xfId="26" xr:uid="{00000000-0005-0000-0000-000006000000}"/>
    <cellStyle name="Normal 10" xfId="18" xr:uid="{00000000-0005-0000-0000-000008000000}"/>
    <cellStyle name="Normal 11" xfId="19" xr:uid="{00000000-0005-0000-0000-000009000000}"/>
    <cellStyle name="Normal 12" xfId="21" xr:uid="{00000000-0005-0000-0000-00000A000000}"/>
    <cellStyle name="Normal 13" xfId="25" xr:uid="{00000000-0005-0000-0000-00000B000000}"/>
    <cellStyle name="Normal 13 2" xfId="28" xr:uid="{00000000-0005-0000-0000-00000C000000}"/>
    <cellStyle name="Normal 2" xfId="1" xr:uid="{00000000-0005-0000-0000-00000D000000}"/>
    <cellStyle name="Normal 2 2" xfId="3" xr:uid="{00000000-0005-0000-0000-00000E000000}"/>
    <cellStyle name="Normal 2 3" xfId="13" xr:uid="{00000000-0005-0000-0000-00000F000000}"/>
    <cellStyle name="Normal 2 4" xfId="23" xr:uid="{00000000-0005-0000-0000-000010000000}"/>
    <cellStyle name="Normal 3" xfId="2" xr:uid="{00000000-0005-0000-0000-000011000000}"/>
    <cellStyle name="Normal 3 2" xfId="4" xr:uid="{00000000-0005-0000-0000-000012000000}"/>
    <cellStyle name="Normal 3 3" xfId="22" xr:uid="{00000000-0005-0000-0000-000013000000}"/>
    <cellStyle name="Normal 4" xfId="5" xr:uid="{00000000-0005-0000-0000-000014000000}"/>
    <cellStyle name="Normal 5" xfId="6" xr:uid="{00000000-0005-0000-0000-000015000000}"/>
    <cellStyle name="Normal 6" xfId="7" xr:uid="{00000000-0005-0000-0000-000016000000}"/>
    <cellStyle name="Normal 7" xfId="8" xr:uid="{00000000-0005-0000-0000-000017000000}"/>
    <cellStyle name="Normal 7 2" xfId="10" xr:uid="{00000000-0005-0000-0000-000018000000}"/>
    <cellStyle name="Normal 8" xfId="11" xr:uid="{00000000-0005-0000-0000-000019000000}"/>
    <cellStyle name="Normal 9" xfId="12" xr:uid="{00000000-0005-0000-0000-00001A000000}"/>
    <cellStyle name="Normal 9 2" xfId="17" xr:uid="{00000000-0005-0000-0000-00001B000000}"/>
    <cellStyle name="Обычный_niko_all" xfId="1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5"/>
  <sheetViews>
    <sheetView tabSelected="1" zoomScale="60" zoomScaleNormal="60" workbookViewId="0">
      <selection activeCell="F46" sqref="F46"/>
    </sheetView>
  </sheetViews>
  <sheetFormatPr defaultColWidth="8.86328125" defaultRowHeight="14.25"/>
  <cols>
    <col min="1" max="1" width="4.1328125" style="1" customWidth="1"/>
    <col min="2" max="2" width="4.73046875" style="1" customWidth="1"/>
    <col min="3" max="3" width="30.265625" style="1" customWidth="1"/>
    <col min="4" max="4" width="13.265625" style="1" customWidth="1"/>
    <col min="5" max="6" width="15.265625" style="1" customWidth="1"/>
    <col min="7" max="7" width="12.265625" style="1" customWidth="1"/>
    <col min="8" max="8" width="10.86328125" style="1" customWidth="1"/>
    <col min="9" max="9" width="12" style="1" customWidth="1"/>
    <col min="10" max="10" width="10.59765625" style="1" customWidth="1"/>
    <col min="11" max="11" width="12.1328125" style="1" bestFit="1" customWidth="1"/>
    <col min="12" max="12" width="13.3984375" style="1" customWidth="1"/>
    <col min="13" max="13" width="13" style="1" customWidth="1"/>
    <col min="14" max="14" width="14" style="1" customWidth="1"/>
    <col min="15" max="15" width="15.3984375" style="1" customWidth="1"/>
    <col min="16" max="16" width="8.3984375" style="1" customWidth="1"/>
    <col min="17" max="17" width="7.1328125" style="1" customWidth="1"/>
    <col min="18" max="18" width="4.86328125" style="1" customWidth="1"/>
    <col min="19" max="19" width="9.3984375" style="1" customWidth="1"/>
    <col min="20" max="20" width="12.59765625" style="1" bestFit="1" customWidth="1"/>
    <col min="21" max="24" width="13.73046875" style="1" bestFit="1" customWidth="1"/>
    <col min="25" max="25" width="12" style="1" bestFit="1" customWidth="1"/>
    <col min="26" max="16384" width="8.86328125" style="1"/>
  </cols>
  <sheetData>
    <row r="1" spans="1:25" ht="19.5" customHeight="1">
      <c r="E1" s="2" t="s">
        <v>74</v>
      </c>
      <c r="F1" s="2"/>
      <c r="G1" s="2"/>
      <c r="H1" s="2"/>
      <c r="I1" s="2"/>
    </row>
    <row r="2" spans="1:25" ht="19.5" customHeight="1">
      <c r="E2" s="2" t="s">
        <v>75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4"/>
      <c r="B5" s="64"/>
      <c r="C5" s="61" t="s">
        <v>0</v>
      </c>
      <c r="D5" s="3"/>
      <c r="E5" s="3"/>
      <c r="F5" s="61" t="s">
        <v>3</v>
      </c>
      <c r="G5" s="3"/>
      <c r="H5" s="61" t="s">
        <v>5</v>
      </c>
      <c r="I5" s="61" t="s">
        <v>6</v>
      </c>
      <c r="J5" s="61" t="s">
        <v>7</v>
      </c>
      <c r="K5" s="61" t="s">
        <v>8</v>
      </c>
      <c r="L5" s="61" t="s">
        <v>10</v>
      </c>
      <c r="M5" s="61" t="s">
        <v>9</v>
      </c>
      <c r="N5" s="61" t="s">
        <v>11</v>
      </c>
      <c r="O5" s="61" t="s">
        <v>12</v>
      </c>
    </row>
    <row r="6" spans="1:25">
      <c r="A6" s="65"/>
      <c r="B6" s="65"/>
      <c r="C6" s="62"/>
      <c r="D6" s="4" t="s">
        <v>76</v>
      </c>
      <c r="E6" s="4" t="s">
        <v>60</v>
      </c>
      <c r="F6" s="62"/>
      <c r="G6" s="4" t="s">
        <v>76</v>
      </c>
      <c r="H6" s="62"/>
      <c r="I6" s="62"/>
      <c r="J6" s="62"/>
      <c r="K6" s="62"/>
      <c r="L6" s="62"/>
      <c r="M6" s="62"/>
      <c r="N6" s="62"/>
      <c r="O6" s="62"/>
    </row>
    <row r="7" spans="1:25">
      <c r="A7" s="65"/>
      <c r="B7" s="65"/>
      <c r="C7" s="62"/>
      <c r="D7" s="4" t="s">
        <v>1</v>
      </c>
      <c r="E7" s="4" t="s">
        <v>1</v>
      </c>
      <c r="F7" s="62"/>
      <c r="G7" s="4" t="s">
        <v>4</v>
      </c>
      <c r="H7" s="62"/>
      <c r="I7" s="62"/>
      <c r="J7" s="62"/>
      <c r="K7" s="62"/>
      <c r="L7" s="62"/>
      <c r="M7" s="62"/>
      <c r="N7" s="62"/>
      <c r="O7" s="62"/>
    </row>
    <row r="8" spans="1:25" ht="18" customHeight="1" thickBot="1">
      <c r="A8" s="66"/>
      <c r="B8" s="66"/>
      <c r="C8" s="63"/>
      <c r="D8" s="5" t="s">
        <v>2</v>
      </c>
      <c r="E8" s="5" t="s">
        <v>2</v>
      </c>
      <c r="F8" s="63"/>
      <c r="G8" s="6"/>
      <c r="H8" s="63"/>
      <c r="I8" s="63"/>
      <c r="J8" s="63"/>
      <c r="K8" s="63"/>
      <c r="L8" s="63"/>
      <c r="M8" s="63"/>
      <c r="N8" s="63"/>
      <c r="O8" s="63"/>
    </row>
    <row r="9" spans="1:25" ht="15" customHeight="1">
      <c r="A9" s="64"/>
      <c r="B9" s="64"/>
      <c r="C9" s="61" t="s">
        <v>13</v>
      </c>
      <c r="D9" s="3"/>
      <c r="E9" s="34"/>
      <c r="F9" s="61" t="s">
        <v>15</v>
      </c>
      <c r="G9" s="33"/>
      <c r="H9" s="7" t="s">
        <v>18</v>
      </c>
      <c r="I9" s="61" t="s">
        <v>28</v>
      </c>
      <c r="J9" s="3" t="s">
        <v>19</v>
      </c>
      <c r="K9" s="3" t="s">
        <v>20</v>
      </c>
      <c r="L9" s="8" t="s">
        <v>22</v>
      </c>
      <c r="M9" s="3" t="s">
        <v>23</v>
      </c>
      <c r="N9" s="3" t="s">
        <v>24</v>
      </c>
      <c r="O9" s="61" t="s">
        <v>26</v>
      </c>
    </row>
    <row r="10" spans="1:25">
      <c r="A10" s="65"/>
      <c r="B10" s="65"/>
      <c r="C10" s="62"/>
      <c r="D10" s="34" t="s">
        <v>77</v>
      </c>
      <c r="E10" s="34" t="s">
        <v>61</v>
      </c>
      <c r="F10" s="62"/>
      <c r="G10" s="34" t="s">
        <v>77</v>
      </c>
      <c r="H10" s="4" t="s">
        <v>17</v>
      </c>
      <c r="I10" s="62"/>
      <c r="J10" s="4" t="s">
        <v>17</v>
      </c>
      <c r="K10" s="4" t="s">
        <v>21</v>
      </c>
      <c r="L10" s="9" t="s">
        <v>14</v>
      </c>
      <c r="M10" s="4" t="s">
        <v>16</v>
      </c>
      <c r="N10" s="4" t="s">
        <v>25</v>
      </c>
      <c r="O10" s="62"/>
    </row>
    <row r="11" spans="1:25">
      <c r="A11" s="65"/>
      <c r="B11" s="65"/>
      <c r="C11" s="62"/>
      <c r="D11" s="4" t="s">
        <v>14</v>
      </c>
      <c r="E11" s="4" t="s">
        <v>14</v>
      </c>
      <c r="F11" s="62"/>
      <c r="G11" s="34" t="s">
        <v>16</v>
      </c>
      <c r="H11" s="6"/>
      <c r="I11" s="62"/>
      <c r="J11" s="6"/>
      <c r="K11" s="6"/>
      <c r="L11" s="9" t="s">
        <v>2</v>
      </c>
      <c r="M11" s="4" t="s">
        <v>17</v>
      </c>
      <c r="N11" s="6"/>
      <c r="O11" s="62"/>
    </row>
    <row r="12" spans="1:25" ht="14.65" thickBot="1">
      <c r="A12" s="65"/>
      <c r="B12" s="66"/>
      <c r="C12" s="63"/>
      <c r="D12" s="5" t="s">
        <v>2</v>
      </c>
      <c r="E12" s="5" t="s">
        <v>2</v>
      </c>
      <c r="F12" s="63"/>
      <c r="G12" s="35" t="s">
        <v>17</v>
      </c>
      <c r="H12" s="10"/>
      <c r="I12" s="63"/>
      <c r="J12" s="10"/>
      <c r="K12" s="10"/>
      <c r="L12" s="10"/>
      <c r="M12" s="10"/>
      <c r="N12" s="10"/>
      <c r="O12" s="63"/>
    </row>
    <row r="13" spans="1:25" s="36" customFormat="1" ht="25.15" customHeight="1">
      <c r="A13" s="37">
        <v>1</v>
      </c>
      <c r="B13" s="55" t="s">
        <v>32</v>
      </c>
      <c r="C13" s="40" t="s">
        <v>78</v>
      </c>
      <c r="D13" s="39">
        <v>277642</v>
      </c>
      <c r="E13" s="49" t="s">
        <v>30</v>
      </c>
      <c r="F13" s="44" t="s">
        <v>30</v>
      </c>
      <c r="G13" s="39">
        <v>53537</v>
      </c>
      <c r="H13" s="49">
        <v>431</v>
      </c>
      <c r="I13" s="49">
        <f>G13/H13</f>
        <v>124.21577726218098</v>
      </c>
      <c r="J13" s="49">
        <v>19</v>
      </c>
      <c r="K13" s="49">
        <v>1</v>
      </c>
      <c r="L13" s="39">
        <v>277642</v>
      </c>
      <c r="M13" s="39">
        <v>53537</v>
      </c>
      <c r="N13" s="38">
        <v>43532</v>
      </c>
      <c r="O13" s="42" t="s">
        <v>37</v>
      </c>
      <c r="P13" s="43"/>
      <c r="Q13" s="43"/>
      <c r="U13" s="48"/>
      <c r="W13" s="43"/>
      <c r="X13" s="43"/>
      <c r="Y13" s="48"/>
    </row>
    <row r="14" spans="1:25" s="36" customFormat="1" ht="25.35" customHeight="1">
      <c r="A14" s="37">
        <v>2</v>
      </c>
      <c r="B14" s="58" t="s">
        <v>32</v>
      </c>
      <c r="C14" s="40" t="s">
        <v>72</v>
      </c>
      <c r="D14" s="45">
        <v>108801.8</v>
      </c>
      <c r="E14" s="44" t="s">
        <v>30</v>
      </c>
      <c r="F14" s="44" t="s">
        <v>30</v>
      </c>
      <c r="G14" s="45">
        <v>17118</v>
      </c>
      <c r="H14" s="44">
        <v>299</v>
      </c>
      <c r="I14" s="44">
        <f>G14/H14</f>
        <v>57.250836120401338</v>
      </c>
      <c r="J14" s="44">
        <v>26</v>
      </c>
      <c r="K14" s="44">
        <v>1</v>
      </c>
      <c r="L14" s="45">
        <v>115358</v>
      </c>
      <c r="M14" s="45">
        <v>18086</v>
      </c>
      <c r="N14" s="38">
        <v>43532</v>
      </c>
      <c r="O14" s="42" t="s">
        <v>40</v>
      </c>
      <c r="P14" s="43"/>
      <c r="R14" s="50"/>
      <c r="T14" s="43"/>
      <c r="V14" s="43"/>
      <c r="W14" s="48"/>
      <c r="X14" s="48"/>
      <c r="Y14" s="43"/>
    </row>
    <row r="15" spans="1:25" s="36" customFormat="1" ht="25.35" customHeight="1">
      <c r="A15" s="37">
        <v>3</v>
      </c>
      <c r="B15" s="56">
        <v>1</v>
      </c>
      <c r="C15" s="40" t="s">
        <v>57</v>
      </c>
      <c r="D15" s="45">
        <v>97172.44</v>
      </c>
      <c r="E15" s="44">
        <v>110789.64</v>
      </c>
      <c r="F15" s="41">
        <f>(D15-E15)/E15</f>
        <v>-0.12291040931263968</v>
      </c>
      <c r="G15" s="45">
        <v>16218</v>
      </c>
      <c r="H15" s="44">
        <v>208</v>
      </c>
      <c r="I15" s="44">
        <f>G15/H15</f>
        <v>77.97115384615384</v>
      </c>
      <c r="J15" s="44">
        <v>18</v>
      </c>
      <c r="K15" s="44">
        <v>3</v>
      </c>
      <c r="L15" s="45">
        <v>404365.23</v>
      </c>
      <c r="M15" s="45">
        <v>70550</v>
      </c>
      <c r="N15" s="38">
        <v>43518</v>
      </c>
      <c r="O15" s="42" t="s">
        <v>58</v>
      </c>
      <c r="P15" s="43"/>
      <c r="R15" s="50"/>
      <c r="T15" s="43"/>
      <c r="U15" s="46"/>
      <c r="V15" s="43"/>
      <c r="W15" s="48"/>
      <c r="X15" s="48"/>
      <c r="Y15" s="43"/>
    </row>
    <row r="16" spans="1:25" s="36" customFormat="1" ht="25.35" customHeight="1">
      <c r="A16" s="37">
        <v>4</v>
      </c>
      <c r="B16" s="56">
        <v>3</v>
      </c>
      <c r="C16" s="40" t="s">
        <v>48</v>
      </c>
      <c r="D16" s="45">
        <v>56122.15</v>
      </c>
      <c r="E16" s="44">
        <v>32116.9</v>
      </c>
      <c r="F16" s="41">
        <f>(D16-E16)/E16</f>
        <v>0.74743359415136579</v>
      </c>
      <c r="G16" s="45">
        <v>9932</v>
      </c>
      <c r="H16" s="44">
        <v>127</v>
      </c>
      <c r="I16" s="44">
        <f>G16/H16</f>
        <v>78.204724409448815</v>
      </c>
      <c r="J16" s="44">
        <v>11</v>
      </c>
      <c r="K16" s="44">
        <v>7</v>
      </c>
      <c r="L16" s="45">
        <v>628906.06999999995</v>
      </c>
      <c r="M16" s="45">
        <v>109754</v>
      </c>
      <c r="N16" s="38">
        <v>43490</v>
      </c>
      <c r="O16" s="42" t="s">
        <v>27</v>
      </c>
      <c r="P16" s="43"/>
      <c r="R16" s="50"/>
      <c r="T16" s="43"/>
      <c r="U16" s="43"/>
      <c r="V16" s="43"/>
      <c r="W16" s="48"/>
      <c r="X16" s="48"/>
      <c r="Y16" s="43"/>
    </row>
    <row r="17" spans="1:25" s="36" customFormat="1" ht="25.35" customHeight="1">
      <c r="A17" s="37">
        <v>5</v>
      </c>
      <c r="B17" s="56">
        <v>2</v>
      </c>
      <c r="C17" s="40" t="s">
        <v>62</v>
      </c>
      <c r="D17" s="45">
        <v>49432.22</v>
      </c>
      <c r="E17" s="44">
        <v>44116.45</v>
      </c>
      <c r="F17" s="41">
        <f>(D17-E17)/E17</f>
        <v>0.12049405607205485</v>
      </c>
      <c r="G17" s="45">
        <v>8125</v>
      </c>
      <c r="H17" s="44">
        <v>164</v>
      </c>
      <c r="I17" s="44">
        <f>G17/H17</f>
        <v>49.542682926829265</v>
      </c>
      <c r="J17" s="44">
        <v>13</v>
      </c>
      <c r="K17" s="44">
        <v>2</v>
      </c>
      <c r="L17" s="45">
        <v>93548.67</v>
      </c>
      <c r="M17" s="45">
        <v>15971</v>
      </c>
      <c r="N17" s="38">
        <v>43525</v>
      </c>
      <c r="O17" s="42" t="s">
        <v>63</v>
      </c>
      <c r="P17" s="43"/>
      <c r="R17" s="50"/>
      <c r="T17" s="43"/>
      <c r="U17" s="43"/>
      <c r="V17" s="43"/>
      <c r="W17" s="48"/>
      <c r="X17" s="48"/>
      <c r="Y17" s="43"/>
    </row>
    <row r="18" spans="1:25" s="36" customFormat="1" ht="25.35" customHeight="1">
      <c r="A18" s="37">
        <v>6</v>
      </c>
      <c r="B18" s="58" t="s">
        <v>32</v>
      </c>
      <c r="C18" s="40" t="s">
        <v>69</v>
      </c>
      <c r="D18" s="45">
        <v>27627.119999999999</v>
      </c>
      <c r="E18" s="44" t="s">
        <v>30</v>
      </c>
      <c r="F18" s="44" t="s">
        <v>30</v>
      </c>
      <c r="G18" s="45">
        <v>4899</v>
      </c>
      <c r="H18" s="44">
        <v>104</v>
      </c>
      <c r="I18" s="44">
        <f>G18/H18</f>
        <v>47.105769230769234</v>
      </c>
      <c r="J18" s="44">
        <v>14</v>
      </c>
      <c r="K18" s="44">
        <v>1</v>
      </c>
      <c r="L18" s="45">
        <v>33303.919999999998</v>
      </c>
      <c r="M18" s="45">
        <v>5690</v>
      </c>
      <c r="N18" s="38">
        <v>43532</v>
      </c>
      <c r="O18" s="42" t="s">
        <v>27</v>
      </c>
      <c r="P18" s="43"/>
      <c r="R18" s="50"/>
      <c r="T18" s="43"/>
      <c r="U18" s="43"/>
      <c r="V18" s="43"/>
      <c r="W18" s="48"/>
      <c r="X18" s="48"/>
      <c r="Y18" s="43"/>
    </row>
    <row r="19" spans="1:25" s="36" customFormat="1" ht="25.35" customHeight="1">
      <c r="A19" s="37">
        <v>7</v>
      </c>
      <c r="B19" s="56">
        <v>6</v>
      </c>
      <c r="C19" s="40" t="s">
        <v>43</v>
      </c>
      <c r="D19" s="45">
        <v>17653.509999999998</v>
      </c>
      <c r="E19" s="45">
        <v>18771.54</v>
      </c>
      <c r="F19" s="41">
        <f>(D19-E19)/E19</f>
        <v>-5.9559844317514835E-2</v>
      </c>
      <c r="G19" s="45">
        <v>2875</v>
      </c>
      <c r="H19" s="44">
        <v>42</v>
      </c>
      <c r="I19" s="44">
        <f>G19/H19</f>
        <v>68.452380952380949</v>
      </c>
      <c r="J19" s="44">
        <v>6</v>
      </c>
      <c r="K19" s="44">
        <v>9</v>
      </c>
      <c r="L19" s="45">
        <v>282671.2</v>
      </c>
      <c r="M19" s="45">
        <v>50274</v>
      </c>
      <c r="N19" s="38">
        <v>43476</v>
      </c>
      <c r="O19" s="42" t="s">
        <v>27</v>
      </c>
      <c r="P19" s="43"/>
      <c r="R19" s="50"/>
      <c r="T19" s="43"/>
      <c r="U19" s="43"/>
      <c r="V19" s="43"/>
      <c r="W19" s="48"/>
      <c r="X19" s="48"/>
      <c r="Y19" s="43"/>
    </row>
    <row r="20" spans="1:25" s="36" customFormat="1" ht="25.35" customHeight="1">
      <c r="A20" s="37">
        <v>8</v>
      </c>
      <c r="B20" s="58" t="s">
        <v>32</v>
      </c>
      <c r="C20" s="40" t="s">
        <v>79</v>
      </c>
      <c r="D20" s="45">
        <v>17245</v>
      </c>
      <c r="E20" s="44" t="s">
        <v>30</v>
      </c>
      <c r="F20" s="44" t="s">
        <v>30</v>
      </c>
      <c r="G20" s="45">
        <v>2835</v>
      </c>
      <c r="H20" s="44" t="s">
        <v>30</v>
      </c>
      <c r="I20" s="44" t="s">
        <v>30</v>
      </c>
      <c r="J20" s="44">
        <v>6</v>
      </c>
      <c r="K20" s="44">
        <v>1</v>
      </c>
      <c r="L20" s="45">
        <v>17245</v>
      </c>
      <c r="M20" s="45">
        <v>2835</v>
      </c>
      <c r="N20" s="38">
        <v>43532</v>
      </c>
      <c r="O20" s="42" t="s">
        <v>41</v>
      </c>
      <c r="P20" s="43"/>
      <c r="R20" s="50"/>
      <c r="T20" s="43"/>
      <c r="U20" s="43"/>
      <c r="V20" s="43"/>
      <c r="W20" s="48"/>
      <c r="X20" s="48"/>
      <c r="Y20" s="43"/>
    </row>
    <row r="21" spans="1:25" s="36" customFormat="1" ht="25.35" customHeight="1">
      <c r="A21" s="37">
        <v>9</v>
      </c>
      <c r="B21" s="57">
        <v>4</v>
      </c>
      <c r="C21" s="40" t="s">
        <v>49</v>
      </c>
      <c r="D21" s="45">
        <v>14034.69</v>
      </c>
      <c r="E21" s="44">
        <v>19882.71</v>
      </c>
      <c r="F21" s="41">
        <f>(D21-E21)/E21</f>
        <v>-0.29412590134845795</v>
      </c>
      <c r="G21" s="45">
        <v>2213</v>
      </c>
      <c r="H21" s="44">
        <v>85</v>
      </c>
      <c r="I21" s="44">
        <f>G21/H21</f>
        <v>26.035294117647059</v>
      </c>
      <c r="J21" s="44">
        <v>10</v>
      </c>
      <c r="K21" s="44">
        <v>4</v>
      </c>
      <c r="L21" s="45">
        <v>178079</v>
      </c>
      <c r="M21" s="45">
        <v>29081</v>
      </c>
      <c r="N21" s="38">
        <v>43511</v>
      </c>
      <c r="O21" s="42" t="s">
        <v>34</v>
      </c>
      <c r="P21" s="47"/>
      <c r="R21" s="50"/>
      <c r="T21" s="43"/>
      <c r="U21" s="43"/>
      <c r="V21" s="43"/>
      <c r="W21" s="48"/>
      <c r="X21" s="48"/>
      <c r="Y21" s="43"/>
    </row>
    <row r="22" spans="1:25" s="36" customFormat="1" ht="25.35" customHeight="1">
      <c r="A22" s="37">
        <v>10</v>
      </c>
      <c r="B22" s="55">
        <v>10</v>
      </c>
      <c r="C22" s="40" t="s">
        <v>66</v>
      </c>
      <c r="D22" s="45">
        <v>12727.88</v>
      </c>
      <c r="E22" s="44">
        <v>12891.36</v>
      </c>
      <c r="F22" s="41">
        <f>(D22-E22)/E22</f>
        <v>-1.2681361780293264E-2</v>
      </c>
      <c r="G22" s="45">
        <v>2653</v>
      </c>
      <c r="H22" s="44" t="s">
        <v>30</v>
      </c>
      <c r="I22" s="44" t="s">
        <v>30</v>
      </c>
      <c r="J22" s="44" t="s">
        <v>30</v>
      </c>
      <c r="K22" s="44">
        <v>2</v>
      </c>
      <c r="L22" s="45">
        <v>25369.24</v>
      </c>
      <c r="M22" s="45">
        <v>5501</v>
      </c>
      <c r="N22" s="38">
        <v>43525</v>
      </c>
      <c r="O22" s="42" t="s">
        <v>67</v>
      </c>
      <c r="P22" s="43"/>
      <c r="Q22"/>
      <c r="R22"/>
      <c r="S22"/>
      <c r="T22" s="54"/>
      <c r="U22" s="53"/>
      <c r="V22" s="54"/>
      <c r="W22" s="53"/>
      <c r="X22" s="54"/>
    </row>
    <row r="23" spans="1:25" ht="24.75" customHeight="1">
      <c r="A23" s="13"/>
      <c r="B23" s="13"/>
      <c r="C23" s="14" t="s">
        <v>29</v>
      </c>
      <c r="D23" s="15">
        <f>SUM(D13:D22)</f>
        <v>678458.80999999994</v>
      </c>
      <c r="E23" s="15">
        <f t="shared" ref="E23:G23" si="0">SUM(E13:E22)</f>
        <v>238568.59999999998</v>
      </c>
      <c r="F23" s="60">
        <f>(D23-E23)/E23</f>
        <v>1.8438730411294697</v>
      </c>
      <c r="G23" s="15">
        <f t="shared" si="0"/>
        <v>120405</v>
      </c>
      <c r="H23" s="15"/>
      <c r="I23" s="17"/>
      <c r="J23" s="16"/>
      <c r="K23" s="18"/>
      <c r="L23" s="19"/>
      <c r="M23" s="11"/>
      <c r="N23" s="20"/>
      <c r="O23" s="21"/>
    </row>
    <row r="24" spans="1:25" ht="12" customHeight="1">
      <c r="A24" s="22"/>
      <c r="B24" s="22"/>
      <c r="C24" s="23"/>
      <c r="D24" s="24"/>
      <c r="E24" s="24"/>
      <c r="F24" s="24"/>
      <c r="G24" s="25"/>
      <c r="H24" s="26"/>
      <c r="I24" s="27"/>
      <c r="J24" s="26"/>
      <c r="K24" s="28"/>
      <c r="L24" s="24"/>
      <c r="M24" s="25"/>
      <c r="N24" s="29"/>
      <c r="O24" s="30"/>
    </row>
    <row r="25" spans="1:25" s="36" customFormat="1" ht="25.35" customHeight="1">
      <c r="A25" s="37">
        <v>11</v>
      </c>
      <c r="B25" s="58">
        <v>5</v>
      </c>
      <c r="C25" s="40" t="s">
        <v>50</v>
      </c>
      <c r="D25" s="45">
        <v>12573.13</v>
      </c>
      <c r="E25" s="44">
        <v>19215.240000000002</v>
      </c>
      <c r="F25" s="41">
        <f>(D25-E25)/E25</f>
        <v>-0.34566885451339674</v>
      </c>
      <c r="G25" s="45">
        <v>2632</v>
      </c>
      <c r="H25" s="44">
        <v>97</v>
      </c>
      <c r="I25" s="44">
        <f>G25/H25</f>
        <v>27.134020618556701</v>
      </c>
      <c r="J25" s="44">
        <v>9</v>
      </c>
      <c r="K25" s="44">
        <v>5</v>
      </c>
      <c r="L25" s="45">
        <v>187738.45</v>
      </c>
      <c r="M25" s="45">
        <v>40735</v>
      </c>
      <c r="N25" s="38">
        <v>43504</v>
      </c>
      <c r="O25" s="42" t="s">
        <v>33</v>
      </c>
      <c r="P25" s="43"/>
      <c r="R25" s="50"/>
      <c r="T25" s="43"/>
      <c r="U25" s="46"/>
      <c r="V25" s="43"/>
      <c r="W25" s="48"/>
      <c r="X25" s="48"/>
      <c r="Y25" s="43"/>
    </row>
    <row r="26" spans="1:25" s="36" customFormat="1" ht="25.35" customHeight="1">
      <c r="A26" s="37">
        <v>12</v>
      </c>
      <c r="B26" s="56">
        <v>8</v>
      </c>
      <c r="C26" s="40" t="s">
        <v>64</v>
      </c>
      <c r="D26" s="45">
        <v>9361.83</v>
      </c>
      <c r="E26" s="44">
        <v>18423.02</v>
      </c>
      <c r="F26" s="41">
        <f>(D26-E26)/E26</f>
        <v>-0.49184064284791529</v>
      </c>
      <c r="G26" s="45">
        <v>1670</v>
      </c>
      <c r="H26" s="44">
        <v>45</v>
      </c>
      <c r="I26" s="44">
        <f>G26/H26</f>
        <v>37.111111111111114</v>
      </c>
      <c r="J26" s="44">
        <v>11</v>
      </c>
      <c r="K26" s="44">
        <v>2</v>
      </c>
      <c r="L26" s="45">
        <v>27863.35</v>
      </c>
      <c r="M26" s="45">
        <v>5094</v>
      </c>
      <c r="N26" s="38">
        <v>43525</v>
      </c>
      <c r="O26" s="42" t="s">
        <v>27</v>
      </c>
      <c r="P26" s="43"/>
      <c r="R26" s="50"/>
      <c r="T26" s="43"/>
      <c r="U26" s="43"/>
      <c r="V26" s="43"/>
      <c r="W26" s="48"/>
      <c r="X26" s="48"/>
      <c r="Y26" s="43"/>
    </row>
    <row r="27" spans="1:25" s="36" customFormat="1" ht="25.35" customHeight="1">
      <c r="A27" s="37">
        <v>13</v>
      </c>
      <c r="B27" s="58" t="s">
        <v>32</v>
      </c>
      <c r="C27" s="40" t="s">
        <v>80</v>
      </c>
      <c r="D27" s="45">
        <v>8916.86</v>
      </c>
      <c r="E27" s="44" t="s">
        <v>30</v>
      </c>
      <c r="F27" s="44" t="s">
        <v>30</v>
      </c>
      <c r="G27" s="45">
        <v>1587</v>
      </c>
      <c r="H27" s="44">
        <v>58</v>
      </c>
      <c r="I27" s="44">
        <f>G27/H27</f>
        <v>27.362068965517242</v>
      </c>
      <c r="J27" s="44">
        <v>10</v>
      </c>
      <c r="K27" s="44">
        <v>1</v>
      </c>
      <c r="L27" s="45">
        <v>8917</v>
      </c>
      <c r="M27" s="45">
        <v>1587</v>
      </c>
      <c r="N27" s="38">
        <v>43532</v>
      </c>
      <c r="O27" s="51" t="s">
        <v>36</v>
      </c>
      <c r="P27" s="43"/>
      <c r="R27" s="50"/>
      <c r="T27" s="43"/>
      <c r="U27" s="43"/>
      <c r="V27" s="43"/>
      <c r="W27" s="48"/>
      <c r="X27" s="48"/>
      <c r="Y27" s="43"/>
    </row>
    <row r="28" spans="1:25" s="36" customFormat="1" ht="25.35" customHeight="1">
      <c r="A28" s="37">
        <v>14</v>
      </c>
      <c r="B28" s="56">
        <v>7</v>
      </c>
      <c r="C28" s="40" t="s">
        <v>59</v>
      </c>
      <c r="D28" s="45">
        <v>8312</v>
      </c>
      <c r="E28" s="44">
        <v>18450</v>
      </c>
      <c r="F28" s="41">
        <f>(D28-E28)/E28</f>
        <v>-0.54948509485094854</v>
      </c>
      <c r="G28" s="45">
        <v>1912</v>
      </c>
      <c r="H28" s="44" t="s">
        <v>30</v>
      </c>
      <c r="I28" s="44" t="s">
        <v>30</v>
      </c>
      <c r="J28" s="44">
        <v>11</v>
      </c>
      <c r="K28" s="44">
        <v>3</v>
      </c>
      <c r="L28" s="45">
        <v>61815</v>
      </c>
      <c r="M28" s="45">
        <v>14424</v>
      </c>
      <c r="N28" s="38">
        <v>43518</v>
      </c>
      <c r="O28" s="42" t="s">
        <v>41</v>
      </c>
      <c r="P28" s="43"/>
      <c r="R28" s="50"/>
      <c r="T28" s="43"/>
      <c r="U28" s="43"/>
      <c r="V28" s="43"/>
      <c r="W28" s="48"/>
      <c r="X28" s="48"/>
      <c r="Y28" s="43"/>
    </row>
    <row r="29" spans="1:25" s="36" customFormat="1" ht="25.35" customHeight="1">
      <c r="A29" s="37">
        <v>15</v>
      </c>
      <c r="B29" s="56">
        <v>11</v>
      </c>
      <c r="C29" s="40" t="s">
        <v>47</v>
      </c>
      <c r="D29" s="45">
        <v>7549.94</v>
      </c>
      <c r="E29" s="44">
        <v>9976.48</v>
      </c>
      <c r="F29" s="41">
        <f>(D29-E29)/E29</f>
        <v>-0.24322606771125688</v>
      </c>
      <c r="G29" s="45">
        <v>1521</v>
      </c>
      <c r="H29" s="44">
        <v>57</v>
      </c>
      <c r="I29" s="44">
        <f>G29/H29</f>
        <v>26.684210526315791</v>
      </c>
      <c r="J29" s="44">
        <v>9</v>
      </c>
      <c r="K29" s="44">
        <v>7</v>
      </c>
      <c r="L29" s="45">
        <v>166014.32999999999</v>
      </c>
      <c r="M29" s="45">
        <v>35220</v>
      </c>
      <c r="N29" s="38">
        <v>43490</v>
      </c>
      <c r="O29" s="42" t="s">
        <v>38</v>
      </c>
      <c r="P29" s="47"/>
      <c r="R29" s="50"/>
      <c r="S29"/>
      <c r="T29" s="43"/>
      <c r="U29" s="43"/>
      <c r="V29" s="43"/>
      <c r="W29" s="48"/>
      <c r="X29" s="48"/>
      <c r="Y29" s="43"/>
    </row>
    <row r="30" spans="1:25" s="36" customFormat="1" ht="25.35" customHeight="1">
      <c r="A30" s="37">
        <v>16</v>
      </c>
      <c r="B30" s="44" t="s">
        <v>30</v>
      </c>
      <c r="C30" s="40" t="s">
        <v>81</v>
      </c>
      <c r="D30" s="45">
        <v>6971</v>
      </c>
      <c r="E30" s="44" t="s">
        <v>30</v>
      </c>
      <c r="F30" s="44" t="s">
        <v>30</v>
      </c>
      <c r="G30" s="45">
        <v>1787</v>
      </c>
      <c r="H30" s="44">
        <v>23</v>
      </c>
      <c r="I30" s="44">
        <f>G30/H30</f>
        <v>77.695652173913047</v>
      </c>
      <c r="J30" s="44">
        <v>3</v>
      </c>
      <c r="K30" s="44" t="s">
        <v>30</v>
      </c>
      <c r="L30" s="45">
        <v>1387486.91</v>
      </c>
      <c r="M30" s="45">
        <v>261191</v>
      </c>
      <c r="N30" s="38">
        <v>43385</v>
      </c>
      <c r="O30" s="42" t="s">
        <v>27</v>
      </c>
      <c r="P30" s="43"/>
      <c r="R30" s="50"/>
      <c r="T30" s="43"/>
      <c r="U30" s="43"/>
      <c r="V30" s="43"/>
      <c r="W30" s="48"/>
      <c r="X30" s="48"/>
      <c r="Y30" s="43"/>
    </row>
    <row r="31" spans="1:25" s="36" customFormat="1" ht="25.35" customHeight="1">
      <c r="A31" s="37">
        <v>17</v>
      </c>
      <c r="B31" s="56">
        <v>9</v>
      </c>
      <c r="C31" s="40" t="s">
        <v>65</v>
      </c>
      <c r="D31" s="45">
        <v>5362.55</v>
      </c>
      <c r="E31" s="44">
        <v>16137.19</v>
      </c>
      <c r="F31" s="41">
        <f>(D31-E31)/E31</f>
        <v>-0.66768997576405797</v>
      </c>
      <c r="G31" s="45">
        <v>907</v>
      </c>
      <c r="H31" s="44">
        <v>23</v>
      </c>
      <c r="I31" s="44">
        <f>G31/H31</f>
        <v>39.434782608695649</v>
      </c>
      <c r="J31" s="44">
        <v>6</v>
      </c>
      <c r="K31" s="44">
        <v>2</v>
      </c>
      <c r="L31" s="45">
        <v>21500</v>
      </c>
      <c r="M31" s="45">
        <v>3864</v>
      </c>
      <c r="N31" s="38">
        <v>43525</v>
      </c>
      <c r="O31" s="51" t="s">
        <v>36</v>
      </c>
      <c r="P31" s="43"/>
      <c r="R31" s="50"/>
      <c r="T31" s="43"/>
      <c r="U31" s="43"/>
      <c r="V31" s="43"/>
      <c r="W31" s="48"/>
      <c r="X31" s="48"/>
      <c r="Y31" s="43"/>
    </row>
    <row r="32" spans="1:25" s="36" customFormat="1" ht="25.35" customHeight="1">
      <c r="A32" s="37">
        <v>18</v>
      </c>
      <c r="B32" s="58">
        <v>13</v>
      </c>
      <c r="C32" s="40" t="s">
        <v>51</v>
      </c>
      <c r="D32" s="45">
        <v>4616</v>
      </c>
      <c r="E32" s="44">
        <v>8697</v>
      </c>
      <c r="F32" s="41">
        <f>(D32-E32)/E32</f>
        <v>-0.46924226744854547</v>
      </c>
      <c r="G32" s="45">
        <v>1441</v>
      </c>
      <c r="H32" s="44" t="s">
        <v>30</v>
      </c>
      <c r="I32" s="44" t="s">
        <v>30</v>
      </c>
      <c r="J32" s="44">
        <v>7</v>
      </c>
      <c r="K32" s="44">
        <v>5</v>
      </c>
      <c r="L32" s="45">
        <v>157852</v>
      </c>
      <c r="M32" s="45">
        <v>32545</v>
      </c>
      <c r="N32" s="38">
        <v>43504</v>
      </c>
      <c r="O32" s="42" t="s">
        <v>41</v>
      </c>
      <c r="P32" s="43"/>
      <c r="R32" s="50"/>
      <c r="T32" s="43"/>
      <c r="U32" s="43"/>
      <c r="V32" s="43"/>
      <c r="W32" s="48"/>
      <c r="X32" s="48"/>
      <c r="Y32" s="43"/>
    </row>
    <row r="33" spans="1:25" s="36" customFormat="1" ht="25.15" customHeight="1">
      <c r="A33" s="37">
        <v>19</v>
      </c>
      <c r="B33" s="55">
        <v>12</v>
      </c>
      <c r="C33" s="40" t="s">
        <v>55</v>
      </c>
      <c r="D33" s="45">
        <v>4281.8</v>
      </c>
      <c r="E33" s="44">
        <v>9032.1299999999992</v>
      </c>
      <c r="F33" s="41">
        <f>(D33-E33)/E33</f>
        <v>-0.52593684989033584</v>
      </c>
      <c r="G33" s="45">
        <v>698</v>
      </c>
      <c r="H33" s="44">
        <v>24</v>
      </c>
      <c r="I33" s="44">
        <f>G33/H33</f>
        <v>29.083333333333332</v>
      </c>
      <c r="J33" s="44">
        <v>1</v>
      </c>
      <c r="K33" s="44">
        <v>3</v>
      </c>
      <c r="L33" s="45">
        <v>42371.45</v>
      </c>
      <c r="M33" s="45">
        <v>8191</v>
      </c>
      <c r="N33" s="38">
        <v>43518</v>
      </c>
      <c r="O33" s="42" t="s">
        <v>56</v>
      </c>
      <c r="P33" s="43"/>
      <c r="R33" s="50"/>
      <c r="S33" s="43"/>
      <c r="U33" s="48"/>
      <c r="V33" s="43"/>
      <c r="W33" s="48"/>
      <c r="X33" s="43"/>
      <c r="Y33" s="48"/>
    </row>
    <row r="34" spans="1:25" s="36" customFormat="1" ht="25.35" customHeight="1">
      <c r="A34" s="37">
        <v>20</v>
      </c>
      <c r="B34" s="56">
        <v>14</v>
      </c>
      <c r="C34" s="40" t="s">
        <v>68</v>
      </c>
      <c r="D34" s="45">
        <v>3649</v>
      </c>
      <c r="E34" s="44">
        <v>8288</v>
      </c>
      <c r="F34" s="41">
        <f>(D34-E34)/E34</f>
        <v>-0.55972490347490345</v>
      </c>
      <c r="G34" s="45">
        <v>640</v>
      </c>
      <c r="H34" s="44" t="s">
        <v>30</v>
      </c>
      <c r="I34" s="44" t="s">
        <v>30</v>
      </c>
      <c r="J34" s="44">
        <v>3</v>
      </c>
      <c r="K34" s="44">
        <v>2</v>
      </c>
      <c r="L34" s="45">
        <v>11937</v>
      </c>
      <c r="M34" s="45">
        <v>2099</v>
      </c>
      <c r="N34" s="38">
        <v>43525</v>
      </c>
      <c r="O34" s="42" t="s">
        <v>41</v>
      </c>
      <c r="P34" s="43"/>
      <c r="R34" s="50"/>
      <c r="T34" s="43"/>
      <c r="U34" s="43"/>
      <c r="V34" s="48"/>
      <c r="W34" s="43"/>
      <c r="X34" s="48"/>
      <c r="Y34" s="43"/>
    </row>
    <row r="35" spans="1:25" ht="25.15" customHeight="1">
      <c r="A35" s="13"/>
      <c r="B35" s="13"/>
      <c r="C35" s="14" t="s">
        <v>31</v>
      </c>
      <c r="D35" s="15">
        <f>SUM(D23:D34)</f>
        <v>750052.91999999993</v>
      </c>
      <c r="E35" s="15">
        <f t="shared" ref="E35:G35" si="1">SUM(E23:E34)</f>
        <v>346787.66</v>
      </c>
      <c r="F35" s="60">
        <f>(D35-E35)/E35</f>
        <v>1.1628593128140718</v>
      </c>
      <c r="G35" s="15">
        <f t="shared" si="1"/>
        <v>135200</v>
      </c>
      <c r="H35" s="16"/>
      <c r="I35" s="17"/>
      <c r="J35" s="16"/>
      <c r="K35" s="18"/>
      <c r="L35" s="19"/>
      <c r="M35" s="11"/>
      <c r="N35" s="20"/>
      <c r="O35" s="21"/>
    </row>
    <row r="36" spans="1:25" ht="12" customHeight="1">
      <c r="A36" s="22"/>
      <c r="B36" s="22"/>
      <c r="C36" s="23"/>
      <c r="D36" s="24"/>
      <c r="E36" s="24"/>
      <c r="F36" s="24"/>
      <c r="G36" s="25"/>
      <c r="H36" s="26"/>
      <c r="I36" s="27"/>
      <c r="J36" s="26"/>
      <c r="K36" s="28"/>
      <c r="L36" s="24"/>
      <c r="M36" s="25"/>
      <c r="N36" s="29"/>
      <c r="O36" s="30"/>
    </row>
    <row r="37" spans="1:25" s="36" customFormat="1" ht="25.35" customHeight="1">
      <c r="A37" s="37">
        <v>21</v>
      </c>
      <c r="B37" s="56">
        <v>19</v>
      </c>
      <c r="C37" s="40" t="s">
        <v>42</v>
      </c>
      <c r="D37" s="45">
        <v>3157.4</v>
      </c>
      <c r="E37" s="45">
        <v>4660.3100000000004</v>
      </c>
      <c r="F37" s="41">
        <f>(D37-E37)/E37</f>
        <v>-0.32249142224444299</v>
      </c>
      <c r="G37" s="45">
        <v>629</v>
      </c>
      <c r="H37" s="44">
        <v>17</v>
      </c>
      <c r="I37" s="44">
        <f>G37/H37</f>
        <v>37</v>
      </c>
      <c r="J37" s="44">
        <v>2</v>
      </c>
      <c r="K37" s="44">
        <v>9</v>
      </c>
      <c r="L37" s="45">
        <v>292106</v>
      </c>
      <c r="M37" s="45">
        <v>59332</v>
      </c>
      <c r="N37" s="38">
        <v>43476</v>
      </c>
      <c r="O37" s="42" t="s">
        <v>40</v>
      </c>
      <c r="P37" s="47"/>
      <c r="R37" s="50"/>
      <c r="T37" s="43"/>
      <c r="U37" s="43"/>
      <c r="V37" s="48"/>
      <c r="W37" s="43"/>
      <c r="X37" s="48"/>
      <c r="Y37" s="43"/>
    </row>
    <row r="38" spans="1:25" s="36" customFormat="1" ht="25.35" customHeight="1">
      <c r="A38" s="37">
        <v>22</v>
      </c>
      <c r="B38" s="58">
        <v>20</v>
      </c>
      <c r="C38" s="40" t="s">
        <v>54</v>
      </c>
      <c r="D38" s="45">
        <v>2839</v>
      </c>
      <c r="E38" s="44">
        <v>3436.28</v>
      </c>
      <c r="F38" s="41">
        <f>(D38-E38)/E38</f>
        <v>-0.17381587065082013</v>
      </c>
      <c r="G38" s="45">
        <v>452</v>
      </c>
      <c r="H38" s="44">
        <v>7</v>
      </c>
      <c r="I38" s="44">
        <f>G38/H38</f>
        <v>64.571428571428569</v>
      </c>
      <c r="J38" s="44">
        <v>1</v>
      </c>
      <c r="K38" s="44">
        <v>4</v>
      </c>
      <c r="L38" s="45">
        <v>48260.27</v>
      </c>
      <c r="M38" s="45">
        <v>8332</v>
      </c>
      <c r="N38" s="38">
        <v>43511</v>
      </c>
      <c r="O38" s="42" t="s">
        <v>27</v>
      </c>
      <c r="P38" s="43"/>
      <c r="R38" s="50"/>
      <c r="S38"/>
      <c r="T38" s="43"/>
      <c r="U38" s="43"/>
      <c r="V38" s="48"/>
      <c r="W38" s="43"/>
      <c r="X38" s="48"/>
      <c r="Y38" s="43"/>
    </row>
    <row r="39" spans="1:25" s="36" customFormat="1" ht="25.35" customHeight="1">
      <c r="A39" s="37">
        <v>23</v>
      </c>
      <c r="B39" s="56">
        <v>20</v>
      </c>
      <c r="C39" s="40" t="s">
        <v>73</v>
      </c>
      <c r="D39" s="45">
        <v>2094.1999999999998</v>
      </c>
      <c r="E39" s="44">
        <v>3634.59</v>
      </c>
      <c r="F39" s="41">
        <f>(D39-E39)/E39</f>
        <v>-0.4238139652615564</v>
      </c>
      <c r="G39" s="45">
        <v>431</v>
      </c>
      <c r="H39" s="44">
        <v>22</v>
      </c>
      <c r="I39" s="44">
        <f>G39/H39</f>
        <v>19.59090909090909</v>
      </c>
      <c r="J39" s="44">
        <v>7</v>
      </c>
      <c r="K39" s="44">
        <v>2</v>
      </c>
      <c r="L39" s="45">
        <v>5728.79</v>
      </c>
      <c r="M39" s="45">
        <v>1238</v>
      </c>
      <c r="N39" s="38">
        <v>43525</v>
      </c>
      <c r="O39" s="42" t="s">
        <v>63</v>
      </c>
      <c r="P39" s="47"/>
      <c r="R39" s="50"/>
      <c r="T39" s="43"/>
      <c r="U39" s="43"/>
      <c r="V39" s="48"/>
      <c r="W39" s="43"/>
      <c r="X39" s="48"/>
      <c r="Y39" s="43"/>
    </row>
    <row r="40" spans="1:25" s="36" customFormat="1" ht="25.35" customHeight="1">
      <c r="A40" s="37">
        <v>24</v>
      </c>
      <c r="B40" s="56">
        <v>18</v>
      </c>
      <c r="C40" s="40" t="s">
        <v>52</v>
      </c>
      <c r="D40" s="45">
        <v>1432.31</v>
      </c>
      <c r="E40" s="44">
        <v>4844.92</v>
      </c>
      <c r="F40" s="41">
        <f>(D40-E40)/E40</f>
        <v>-0.70436869958637094</v>
      </c>
      <c r="G40" s="45">
        <v>332</v>
      </c>
      <c r="H40" s="44">
        <v>27</v>
      </c>
      <c r="I40" s="44">
        <f>G40/H40</f>
        <v>12.296296296296296</v>
      </c>
      <c r="J40" s="44">
        <v>7</v>
      </c>
      <c r="K40" s="44">
        <v>4</v>
      </c>
      <c r="L40" s="45">
        <v>40595.760000000002</v>
      </c>
      <c r="M40" s="45">
        <v>9513</v>
      </c>
      <c r="N40" s="38">
        <v>43511</v>
      </c>
      <c r="O40" s="42" t="s">
        <v>27</v>
      </c>
      <c r="P40" s="43"/>
      <c r="R40" s="50"/>
      <c r="S40"/>
      <c r="T40" s="43"/>
      <c r="U40" s="43"/>
      <c r="V40" s="48"/>
      <c r="W40" s="43"/>
      <c r="X40" s="48"/>
      <c r="Y40" s="43"/>
    </row>
    <row r="41" spans="1:25" s="36" customFormat="1" ht="25.35" customHeight="1">
      <c r="A41" s="37">
        <v>25</v>
      </c>
      <c r="B41" s="58" t="s">
        <v>70</v>
      </c>
      <c r="C41" s="40" t="s">
        <v>82</v>
      </c>
      <c r="D41" s="45">
        <v>1338.2</v>
      </c>
      <c r="E41" s="44" t="s">
        <v>30</v>
      </c>
      <c r="F41" s="44" t="s">
        <v>30</v>
      </c>
      <c r="G41" s="45">
        <v>243</v>
      </c>
      <c r="H41" s="44">
        <v>6</v>
      </c>
      <c r="I41" s="44">
        <f>G41/H41</f>
        <v>40.5</v>
      </c>
      <c r="J41" s="44">
        <v>6</v>
      </c>
      <c r="K41" s="44">
        <v>0</v>
      </c>
      <c r="L41" s="45">
        <v>1338.2</v>
      </c>
      <c r="M41" s="45">
        <v>243</v>
      </c>
      <c r="N41" s="38" t="s">
        <v>71</v>
      </c>
      <c r="O41" s="42" t="s">
        <v>27</v>
      </c>
      <c r="P41" s="43"/>
      <c r="R41" s="50"/>
      <c r="S41"/>
      <c r="T41" s="43"/>
      <c r="U41" s="43"/>
      <c r="V41" s="48"/>
      <c r="W41" s="43"/>
      <c r="X41" s="48"/>
      <c r="Y41" s="43"/>
    </row>
    <row r="42" spans="1:25" s="36" customFormat="1" ht="25.35" customHeight="1">
      <c r="A42" s="37">
        <v>26</v>
      </c>
      <c r="B42" s="58">
        <v>22</v>
      </c>
      <c r="C42" s="59" t="s">
        <v>53</v>
      </c>
      <c r="D42" s="45">
        <v>959</v>
      </c>
      <c r="E42" s="44">
        <v>2222</v>
      </c>
      <c r="F42" s="41">
        <f>(D42-E42)/E42</f>
        <v>-0.56840684068406844</v>
      </c>
      <c r="G42" s="45">
        <v>204</v>
      </c>
      <c r="H42" s="44">
        <v>4</v>
      </c>
      <c r="I42" s="44">
        <f>G42/H42</f>
        <v>51</v>
      </c>
      <c r="J42" s="44">
        <v>1</v>
      </c>
      <c r="K42" s="44">
        <v>5</v>
      </c>
      <c r="L42" s="45">
        <v>38703</v>
      </c>
      <c r="M42" s="45">
        <v>7050</v>
      </c>
      <c r="N42" s="38">
        <v>43504</v>
      </c>
      <c r="O42" s="42" t="s">
        <v>46</v>
      </c>
      <c r="P42" s="43"/>
      <c r="R42" s="50"/>
      <c r="S42"/>
      <c r="T42" s="43"/>
      <c r="U42" s="43"/>
      <c r="V42" s="48"/>
      <c r="W42" s="43"/>
      <c r="X42" s="48"/>
      <c r="Y42" s="43"/>
    </row>
    <row r="43" spans="1:25" s="36" customFormat="1" ht="25.35" customHeight="1">
      <c r="A43" s="37">
        <v>27</v>
      </c>
      <c r="B43" s="56">
        <v>26</v>
      </c>
      <c r="C43" s="40" t="s">
        <v>44</v>
      </c>
      <c r="D43" s="45">
        <v>396</v>
      </c>
      <c r="E43" s="44">
        <v>355</v>
      </c>
      <c r="F43" s="41">
        <f>(D43-E43)/E43</f>
        <v>0.11549295774647887</v>
      </c>
      <c r="G43" s="45">
        <v>70</v>
      </c>
      <c r="H43" s="44">
        <v>2</v>
      </c>
      <c r="I43" s="44">
        <f>G43/H43</f>
        <v>35</v>
      </c>
      <c r="J43" s="44">
        <v>1</v>
      </c>
      <c r="K43" s="44">
        <v>8</v>
      </c>
      <c r="L43" s="45">
        <v>61091</v>
      </c>
      <c r="M43" s="45">
        <v>11455</v>
      </c>
      <c r="N43" s="38">
        <v>43483</v>
      </c>
      <c r="O43" s="42" t="s">
        <v>34</v>
      </c>
      <c r="P43" s="47"/>
      <c r="R43" s="50"/>
      <c r="S43"/>
      <c r="T43" s="43"/>
      <c r="U43" s="43"/>
      <c r="V43" s="48"/>
      <c r="W43" s="43"/>
      <c r="X43" s="48"/>
      <c r="Y43" s="43"/>
    </row>
    <row r="44" spans="1:25" s="36" customFormat="1" ht="25.35" customHeight="1">
      <c r="A44" s="37">
        <v>28</v>
      </c>
      <c r="B44" s="56">
        <v>25</v>
      </c>
      <c r="C44" s="40" t="s">
        <v>45</v>
      </c>
      <c r="D44" s="45">
        <v>360</v>
      </c>
      <c r="E44" s="44">
        <v>434</v>
      </c>
      <c r="F44" s="41">
        <f>(D44-E44)/E44</f>
        <v>-0.17050691244239632</v>
      </c>
      <c r="G44" s="45">
        <v>65</v>
      </c>
      <c r="H44" s="44">
        <v>5</v>
      </c>
      <c r="I44" s="44">
        <f>G44/H44</f>
        <v>13</v>
      </c>
      <c r="J44" s="44">
        <v>1</v>
      </c>
      <c r="K44" s="44">
        <v>8</v>
      </c>
      <c r="L44" s="45">
        <v>13412</v>
      </c>
      <c r="M44" s="45">
        <v>2774</v>
      </c>
      <c r="N44" s="38">
        <v>43483</v>
      </c>
      <c r="O44" s="42" t="s">
        <v>46</v>
      </c>
      <c r="P44" s="43"/>
      <c r="R44" s="50"/>
      <c r="S44"/>
      <c r="T44" s="43"/>
      <c r="U44" s="43"/>
      <c r="V44" s="48"/>
      <c r="W44" s="43"/>
      <c r="X44" s="48"/>
      <c r="Y44" s="43"/>
    </row>
    <row r="45" spans="1:25" s="36" customFormat="1" ht="25.35" customHeight="1">
      <c r="A45" s="37">
        <v>29</v>
      </c>
      <c r="B45" s="55">
        <v>17</v>
      </c>
      <c r="C45" s="59" t="s">
        <v>35</v>
      </c>
      <c r="D45" s="45">
        <v>188</v>
      </c>
      <c r="E45" s="45">
        <v>5012.62</v>
      </c>
      <c r="F45" s="41">
        <f>(D45-E45)/E45</f>
        <v>-0.96249466346940327</v>
      </c>
      <c r="G45" s="45">
        <v>36</v>
      </c>
      <c r="H45" s="44">
        <v>1</v>
      </c>
      <c r="I45" s="44">
        <f>G45/H45</f>
        <v>36</v>
      </c>
      <c r="J45" s="44">
        <v>1</v>
      </c>
      <c r="K45" s="44">
        <v>19</v>
      </c>
      <c r="L45" s="45">
        <v>1230742</v>
      </c>
      <c r="M45" s="45">
        <v>203103</v>
      </c>
      <c r="N45" s="38">
        <v>43406</v>
      </c>
      <c r="O45" s="42" t="s">
        <v>34</v>
      </c>
      <c r="P45" s="43"/>
      <c r="R45" s="50"/>
      <c r="T45" s="43"/>
      <c r="U45" s="43"/>
      <c r="V45" s="48"/>
      <c r="W45" s="43"/>
      <c r="X45" s="48"/>
      <c r="Y45" s="43"/>
    </row>
    <row r="46" spans="1:25" s="36" customFormat="1" ht="25.15" customHeight="1">
      <c r="A46" s="37">
        <v>30</v>
      </c>
      <c r="B46" s="49" t="s">
        <v>30</v>
      </c>
      <c r="C46" s="40" t="s">
        <v>83</v>
      </c>
      <c r="D46" s="45">
        <v>126</v>
      </c>
      <c r="E46" s="44" t="s">
        <v>30</v>
      </c>
      <c r="F46" s="44" t="s">
        <v>30</v>
      </c>
      <c r="G46" s="45">
        <v>63</v>
      </c>
      <c r="H46" s="44">
        <v>1</v>
      </c>
      <c r="I46" s="44">
        <f>G46/H46</f>
        <v>63</v>
      </c>
      <c r="J46" s="44">
        <v>1</v>
      </c>
      <c r="K46" s="44" t="s">
        <v>30</v>
      </c>
      <c r="L46" s="45">
        <v>32018</v>
      </c>
      <c r="M46" s="45">
        <v>6299</v>
      </c>
      <c r="N46" s="38">
        <v>43161</v>
      </c>
      <c r="O46" s="42" t="s">
        <v>37</v>
      </c>
      <c r="P46" s="43"/>
      <c r="R46" s="50"/>
      <c r="T46" s="43"/>
      <c r="U46" s="43"/>
      <c r="V46" s="48"/>
      <c r="W46" s="43"/>
      <c r="X46" s="48"/>
      <c r="Y46" s="43"/>
    </row>
    <row r="47" spans="1:25" ht="25.15" customHeight="1">
      <c r="A47" s="13"/>
      <c r="B47" s="13"/>
      <c r="C47" s="14" t="s">
        <v>39</v>
      </c>
      <c r="D47" s="15">
        <f>SUM(D35:D46)</f>
        <v>762943.02999999991</v>
      </c>
      <c r="E47" s="15">
        <f t="shared" ref="E47:G47" si="2">SUM(E35:E46)</f>
        <v>371387.38</v>
      </c>
      <c r="F47" s="60">
        <f t="shared" ref="F46:F47" si="3">(D47-E47)/E47</f>
        <v>1.054305210909428</v>
      </c>
      <c r="G47" s="15">
        <f t="shared" si="2"/>
        <v>137725</v>
      </c>
      <c r="H47" s="16"/>
      <c r="I47" s="17"/>
      <c r="J47" s="16"/>
      <c r="K47" s="18"/>
      <c r="L47" s="19"/>
      <c r="M47" s="31"/>
      <c r="N47" s="20"/>
      <c r="O47" s="32"/>
    </row>
    <row r="49" spans="1:15">
      <c r="B49" s="12"/>
    </row>
    <row r="52" spans="1:15" ht="25.15" customHeight="1">
      <c r="A52" s="13"/>
      <c r="B52" s="13"/>
      <c r="C52" s="14" t="s">
        <v>39</v>
      </c>
      <c r="D52" s="15">
        <f>SUM(D44:D46)</f>
        <v>674</v>
      </c>
      <c r="E52" s="15">
        <f>SUM(E44:E46)</f>
        <v>5446.62</v>
      </c>
      <c r="F52" s="52">
        <f>(D52-E52)/E52</f>
        <v>-0.87625352971200487</v>
      </c>
      <c r="G52" s="15">
        <f>SUM(G44:G46)</f>
        <v>164</v>
      </c>
      <c r="H52" s="16"/>
      <c r="I52" s="17"/>
      <c r="J52" s="16"/>
      <c r="K52" s="18"/>
      <c r="L52" s="19"/>
      <c r="M52" s="11"/>
      <c r="N52" s="20"/>
      <c r="O52" s="21"/>
    </row>
    <row r="53" spans="1:15" ht="12" customHeight="1">
      <c r="A53" s="22"/>
      <c r="B53" s="22"/>
      <c r="C53" s="23"/>
      <c r="D53" s="24"/>
      <c r="E53" s="24"/>
      <c r="F53" s="24"/>
      <c r="G53" s="25"/>
      <c r="H53" s="26"/>
      <c r="I53" s="27"/>
      <c r="J53" s="26"/>
      <c r="K53" s="28"/>
      <c r="L53" s="24"/>
      <c r="M53" s="25"/>
      <c r="N53" s="29"/>
      <c r="O53" s="30"/>
    </row>
    <row r="57" spans="1:15" ht="17.45" customHeight="1"/>
    <row r="75" ht="12" customHeight="1"/>
  </sheetData>
  <sortState xmlns:xlrd2="http://schemas.microsoft.com/office/spreadsheetml/2017/richdata2" ref="B13:O46">
    <sortCondition descending="1" ref="D13:D46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2019-03-15T12:49:04Z</dcterms:modified>
</cp:coreProperties>
</file>