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Gruodis\"/>
    </mc:Choice>
  </mc:AlternateContent>
  <xr:revisionPtr revIDLastSave="0" documentId="8_{9B8746B2-A886-4612-ABE9-56A4E8A258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1" l="1"/>
  <c r="E55" i="1"/>
  <c r="G55" i="1"/>
  <c r="D55" i="1"/>
  <c r="F47" i="1"/>
  <c r="E47" i="1"/>
  <c r="G47" i="1"/>
  <c r="D47" i="1"/>
  <c r="F35" i="1"/>
  <c r="E35" i="1"/>
  <c r="G35" i="1"/>
  <c r="D35" i="1"/>
  <c r="F23" i="1"/>
  <c r="E23" i="1"/>
  <c r="G23" i="1"/>
  <c r="D23" i="1"/>
  <c r="I39" i="1"/>
  <c r="I51" i="1"/>
  <c r="I50" i="1"/>
  <c r="I44" i="1"/>
  <c r="I49" i="1"/>
  <c r="I41" i="1"/>
  <c r="I27" i="1" l="1"/>
  <c r="I34" i="1"/>
  <c r="I43" i="1"/>
  <c r="I54" i="1"/>
  <c r="I40" i="1"/>
  <c r="I31" i="1"/>
  <c r="I29" i="1"/>
  <c r="I22" i="1"/>
  <c r="I16" i="1"/>
  <c r="I13" i="1"/>
  <c r="F17" i="1" l="1"/>
  <c r="F19" i="1"/>
  <c r="F18" i="1"/>
  <c r="F20" i="1"/>
  <c r="F21" i="1"/>
  <c r="F25" i="1"/>
  <c r="F33" i="1"/>
  <c r="F28" i="1"/>
  <c r="F30" i="1"/>
  <c r="F38" i="1"/>
  <c r="F37" i="1"/>
  <c r="F40" i="1"/>
  <c r="F53" i="1"/>
  <c r="F42" i="1"/>
  <c r="F45" i="1"/>
  <c r="F46" i="1"/>
  <c r="F14" i="1"/>
  <c r="I33" i="1" l="1"/>
  <c r="I21" i="1"/>
  <c r="I19" i="1"/>
  <c r="I17" i="1"/>
  <c r="I14" i="1"/>
  <c r="F52" i="1" l="1"/>
  <c r="F15" i="1"/>
  <c r="I45" i="1" l="1"/>
  <c r="I42" i="1"/>
  <c r="I25" i="1"/>
  <c r="I15" i="1"/>
  <c r="I28" i="1" l="1"/>
  <c r="I18" i="1"/>
  <c r="I52" i="1" l="1"/>
  <c r="I37" i="1"/>
  <c r="I53" i="1"/>
  <c r="I46" i="1" l="1"/>
  <c r="I30" i="1" l="1"/>
</calcChain>
</file>

<file path=xl/sharedStrings.xml><?xml version="1.0" encoding="utf-8"?>
<sst xmlns="http://schemas.openxmlformats.org/spreadsheetml/2006/main" count="195" uniqueCount="96">
  <si>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</si>
  <si>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</si>
  <si>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</si>
  <si>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</si>
  <si>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</si>
  <si>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</si>
  <si>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</si>
  <si>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</si>
  <si>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</si>
  <si>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</si>
  <si>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</si>
  <si>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</si>
  <si>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</si>
  <si>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</si>
  <si>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</si>
  <si>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</si>
  <si>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</si>
  <si>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</si>
  <si>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</si>
  <si>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</si>
  <si>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</si>
  <si>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</si>
  <si>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</si>
  <si>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</si>
  <si>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</si>
  <si>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</si>
  <si>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</si>
  <si>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</si>
  <si>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</si>
  <si>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</si>
  <si>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</si>
  <si>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</si>
  <si>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</si>
  <si>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ACME Film / WB</t>
  </si>
  <si>
    <t>Theatrical Film Distribution /
WDSMP</t>
  </si>
  <si>
    <t>Garsų pasaulio įrašai</t>
  </si>
  <si>
    <t>Theatrical Film Distribution  / 20th Century Fox</t>
  </si>
  <si>
    <t>ACME Film / SONY</t>
  </si>
  <si>
    <t>NCG Distribution/Universal Pictures International</t>
  </si>
  <si>
    <t>Sniego vaikis (Abominable)</t>
  </si>
  <si>
    <t>Džokeris (Joker)</t>
  </si>
  <si>
    <t>Pats sau milijonierius</t>
  </si>
  <si>
    <t>Stambus planas</t>
  </si>
  <si>
    <t>Best Film</t>
  </si>
  <si>
    <t>Elniuko Ailo kelionė per Laplandiją (Aïlo: Une odyssée en Laponie)</t>
  </si>
  <si>
    <t>Estinfilm</t>
  </si>
  <si>
    <t>Midvėjaus mūšis (Midway)</t>
  </si>
  <si>
    <t>Daktaras Miegas (Doctor Sleep)</t>
  </si>
  <si>
    <t>Travolta</t>
  </si>
  <si>
    <t>Žinutė (Текст)</t>
  </si>
  <si>
    <t>Theatrical Film Distribution</t>
  </si>
  <si>
    <t>Aviuko Šono filmas. Fermagedonas (Shaun the Sheep 2 (Shaun the Sheep Movie: Farmageddon))</t>
  </si>
  <si>
    <t>Le Manas'66. Plento karaliai (Ford v. Ferrari)</t>
  </si>
  <si>
    <t>Pasmerkti. Pajūrio džiazas</t>
  </si>
  <si>
    <t>Singing fish</t>
  </si>
  <si>
    <t>P</t>
  </si>
  <si>
    <t>Adamsų šeimynėlė (The Addams Family)</t>
  </si>
  <si>
    <t>Preview</t>
  </si>
  <si>
    <t>Manu. Gimęs skraidyti (Manou the Swift)</t>
  </si>
  <si>
    <t>21 tiltas (21 Bridges)</t>
  </si>
  <si>
    <t>Valstybinės laidotuvės (State Funeral)</t>
  </si>
  <si>
    <t>Ištraukti peiliai (Knives Out)</t>
  </si>
  <si>
    <t>Čia buvo Brita Marija (Britt-Marie var här)</t>
  </si>
  <si>
    <t>Total (30)</t>
  </si>
  <si>
    <t>November 29 - December 5</t>
  </si>
  <si>
    <t>Lapkričio 29 - gruodžio 5 d.</t>
  </si>
  <si>
    <t>Sutemose</t>
  </si>
  <si>
    <t>Kinema</t>
  </si>
  <si>
    <t>Dabar jau skyrybos (Давай разведемся!)</t>
  </si>
  <si>
    <t>VLG Film</t>
  </si>
  <si>
    <t>Kokaino baronas (Running with the Devil)</t>
  </si>
  <si>
    <t>Last Christmas</t>
  </si>
  <si>
    <t>December 6 - 12</t>
  </si>
  <si>
    <t>Gruodžio 6 - 12 d.</t>
  </si>
  <si>
    <t>December 6 - 12 Lithuanian top</t>
  </si>
  <si>
    <t>Gruodžio 6 - 12 d. Lietuvos kino teatruose rodytų filmų topas</t>
  </si>
  <si>
    <t>Džiumandži Kitas Lygis (Jumanji: The Next Level)</t>
  </si>
  <si>
    <t>Srovių karas (The Current War)</t>
  </si>
  <si>
    <t>Nuostabi epocha (La Belle Epoque)</t>
  </si>
  <si>
    <t>p</t>
  </si>
  <si>
    <t>Drąsusis Mozlis (Mosley)</t>
  </si>
  <si>
    <t>Aeronautai (The Aeronauts)</t>
  </si>
  <si>
    <t>Partenonas</t>
  </si>
  <si>
    <t>Belos kelionė namo (Dogs Way Home)</t>
  </si>
  <si>
    <t>Mažoji pėda (Smallfoot)</t>
  </si>
  <si>
    <t>Grinčas (The Grinch)</t>
  </si>
  <si>
    <t>Orų mergaitė (Wheathering with you)</t>
  </si>
  <si>
    <t>Ralfas griovėjas 2 (Ralph Breaks the Internet: Wreck-It Ralph 2)</t>
  </si>
  <si>
    <t>Kiaurymė (The Hole In The Ground)</t>
  </si>
  <si>
    <t>(Ne) Tikros prancūziškos vestuvės 2 (Qu'est-ce qu'on a fait au Bon Dieu? 2)</t>
  </si>
  <si>
    <t>Kino pasaka</t>
  </si>
  <si>
    <t>Kusama (Kusama: Iinfinity)</t>
  </si>
  <si>
    <t>Medaus šalis (Honeyland)</t>
  </si>
  <si>
    <t>Nepaprasta Remio kelionė (Rémi sans famille)</t>
  </si>
  <si>
    <t>2019.08.30</t>
  </si>
  <si>
    <t>Total (36)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</si>
</sst>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  <numFmt numFmtId="165" formatCode="_(&quot;$&quot;* #,##0.00_);_(&quot;$&quot;* \(#,##0.00\);_(&quot;$&quot;* &quot;-&quot;??_);_(@_)"/>
  </numFmts>
  <fonts count="30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  <xf numFmtId="0" fontId="25" fillId="0" borderId="0"/>
    <xf numFmtId="0" fontId="25" fillId="0" borderId="0"/>
    <xf numFmtId="165" fontId="2" fillId="0" borderId="0" applyFont="0" applyFill="0" applyBorder="0" applyAlignment="0" applyProtection="0"/>
  </cellStyleXfs>
  <cellXfs count="65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7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11" fillId="0" borderId="0" xfId="0" applyNumberFormat="1" applyFont="1"/>
    <xf numFmtId="3" fontId="12" fillId="0" borderId="8" xfId="0" applyNumberFormat="1" applyFont="1" applyBorder="1" applyAlignment="1">
      <alignment horizontal="center" vertical="center"/>
    </xf>
    <xf numFmtId="3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3" fontId="12" fillId="0" borderId="8" xfId="23" applyNumberFormat="1" applyFont="1" applyBorder="1" applyAlignment="1">
      <alignment horizontal="center" vertical="center"/>
    </xf>
    <xf numFmtId="3" fontId="12" fillId="0" borderId="7" xfId="23" applyNumberFormat="1" applyFont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  <xf numFmtId="3" fontId="2" fillId="0" borderId="0" xfId="23" applyNumberFormat="1"/>
    <xf numFmtId="8" fontId="16" fillId="0" borderId="0" xfId="0" applyNumberFormat="1" applyFont="1"/>
    <xf numFmtId="3" fontId="27" fillId="0" borderId="8" xfId="0" applyNumberFormat="1" applyFont="1" applyBorder="1" applyAlignment="1">
      <alignment horizontal="center" vertical="center"/>
    </xf>
    <xf numFmtId="10" fontId="28" fillId="2" borderId="8" xfId="0" applyNumberFormat="1" applyFont="1" applyFill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4" fontId="22" fillId="0" borderId="0" xfId="0" applyNumberFormat="1" applyFont="1"/>
    <xf numFmtId="3" fontId="29" fillId="0" borderId="8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6" fontId="11" fillId="0" borderId="0" xfId="0" applyNumberFormat="1" applyFont="1"/>
  </cellXfs>
  <cellStyles count="30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00000000-0005-0000-0000-000005000000}"/>
    <cellStyle name="Įprastas 5" xfId="26" xr:uid="{00000000-0005-0000-0000-000006000000}"/>
    <cellStyle name="Normal" xfId="0" builtinId="0"/>
    <cellStyle name="Normal 10" xfId="18" xr:uid="{00000000-0005-0000-0000-000008000000}"/>
    <cellStyle name="Normal 11" xfId="19" xr:uid="{00000000-0005-0000-0000-000009000000}"/>
    <cellStyle name="Normal 12" xfId="21" xr:uid="{00000000-0005-0000-0000-00000A000000}"/>
    <cellStyle name="Normal 13" xfId="25" xr:uid="{00000000-0005-0000-0000-00000B000000}"/>
    <cellStyle name="Normal 13 2" xfId="28" xr:uid="{00000000-0005-0000-0000-00000C000000}"/>
    <cellStyle name="Normal 2" xfId="1" xr:uid="{00000000-0005-0000-0000-00000D000000}"/>
    <cellStyle name="Normal 2 2" xfId="3" xr:uid="{00000000-0005-0000-0000-00000E000000}"/>
    <cellStyle name="Normal 2 3" xfId="13" xr:uid="{00000000-0005-0000-0000-00000F000000}"/>
    <cellStyle name="Normal 2 4" xfId="23" xr:uid="{00000000-0005-0000-0000-000010000000}"/>
    <cellStyle name="Normal 3" xfId="2" xr:uid="{00000000-0005-0000-0000-000011000000}"/>
    <cellStyle name="Normal 3 2" xfId="4" xr:uid="{00000000-0005-0000-0000-000012000000}"/>
    <cellStyle name="Normal 3 3" xfId="22" xr:uid="{00000000-0005-0000-0000-000013000000}"/>
    <cellStyle name="Normal 4" xfId="5" xr:uid="{00000000-0005-0000-0000-000014000000}"/>
    <cellStyle name="Normal 5" xfId="6" xr:uid="{00000000-0005-0000-0000-000015000000}"/>
    <cellStyle name="Normal 6" xfId="7" xr:uid="{00000000-0005-0000-0000-000016000000}"/>
    <cellStyle name="Normal 7" xfId="8" xr:uid="{00000000-0005-0000-0000-000017000000}"/>
    <cellStyle name="Normal 7 2" xfId="10" xr:uid="{00000000-0005-0000-0000-000018000000}"/>
    <cellStyle name="Normal 8" xfId="11" xr:uid="{00000000-0005-0000-0000-000019000000}"/>
    <cellStyle name="Normal 9" xfId="12" xr:uid="{00000000-0005-0000-0000-00001A000000}"/>
    <cellStyle name="Normal 9 2" xfId="17" xr:uid="{00000000-0005-0000-0000-00001B000000}"/>
    <cellStyle name="Valiuta 2" xfId="29" xr:uid="{21678943-4C9C-4BD4-9129-4E8FC903F932}"/>
    <cellStyle name="Обычный_niko_all" xfId="1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4"/>
  <sheetViews>
    <sheetView tabSelected="1" zoomScale="60" zoomScaleNormal="60" workbookViewId="0">
      <selection activeCell="F54" sqref="F54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7.42578125" style="1" customWidth="1"/>
    <col min="17" max="17" width="7.140625" style="1" customWidth="1"/>
    <col min="18" max="18" width="9.140625" style="1" customWidth="1"/>
    <col min="19" max="19" width="8" style="1" bestFit="1" customWidth="1"/>
    <col min="20" max="20" width="9.7109375" style="1" bestFit="1" customWidth="1"/>
    <col min="21" max="21" width="12.7109375" style="1" bestFit="1" customWidth="1"/>
    <col min="22" max="22" width="13.7109375" style="1" bestFit="1" customWidth="1"/>
    <col min="23" max="23" width="12" style="1" bestFit="1" customWidth="1"/>
    <col min="24" max="24" width="13.7109375" style="1" bestFit="1" customWidth="1"/>
    <col min="25" max="25" width="12" style="1" bestFit="1" customWidth="1"/>
    <col min="26" max="26" width="13.7109375" style="1" customWidth="1"/>
    <col min="27" max="27" width="13.7109375" style="1" bestFit="1" customWidth="1"/>
    <col min="28" max="16384" width="8.85546875" style="1"/>
  </cols>
  <sheetData>
    <row r="1" spans="1:26" ht="19.5" customHeight="1">
      <c r="E1" s="2" t="s">
        <v>74</v>
      </c>
      <c r="F1" s="2"/>
      <c r="G1" s="2"/>
      <c r="H1" s="2"/>
      <c r="I1" s="2"/>
    </row>
    <row r="2" spans="1:26" ht="19.5" customHeight="1">
      <c r="E2" s="2" t="s">
        <v>75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61"/>
      <c r="B5" s="61"/>
      <c r="C5" s="58" t="s">
        <v>0</v>
      </c>
      <c r="D5" s="3"/>
      <c r="E5" s="3"/>
      <c r="F5" s="58" t="s">
        <v>3</v>
      </c>
      <c r="G5" s="3"/>
      <c r="H5" s="58" t="s">
        <v>5</v>
      </c>
      <c r="I5" s="58" t="s">
        <v>6</v>
      </c>
      <c r="J5" s="58" t="s">
        <v>7</v>
      </c>
      <c r="K5" s="58" t="s">
        <v>8</v>
      </c>
      <c r="L5" s="58" t="s">
        <v>10</v>
      </c>
      <c r="M5" s="58" t="s">
        <v>9</v>
      </c>
      <c r="N5" s="58" t="s">
        <v>11</v>
      </c>
      <c r="O5" s="58" t="s">
        <v>12</v>
      </c>
    </row>
    <row r="6" spans="1:26" ht="19.5">
      <c r="A6" s="62"/>
      <c r="B6" s="62"/>
      <c r="C6" s="59"/>
      <c r="D6" s="4" t="s">
        <v>72</v>
      </c>
      <c r="E6" s="4" t="s">
        <v>64</v>
      </c>
      <c r="F6" s="59"/>
      <c r="G6" s="4" t="s">
        <v>72</v>
      </c>
      <c r="H6" s="59"/>
      <c r="I6" s="59"/>
      <c r="J6" s="59"/>
      <c r="K6" s="59"/>
      <c r="L6" s="59"/>
      <c r="M6" s="59"/>
      <c r="N6" s="59"/>
      <c r="O6" s="59"/>
    </row>
    <row r="7" spans="1:26">
      <c r="A7" s="62"/>
      <c r="B7" s="62"/>
      <c r="C7" s="59"/>
      <c r="D7" s="4" t="s">
        <v>1</v>
      </c>
      <c r="E7" s="4" t="s">
        <v>1</v>
      </c>
      <c r="F7" s="59"/>
      <c r="G7" s="4" t="s">
        <v>4</v>
      </c>
      <c r="H7" s="59"/>
      <c r="I7" s="59"/>
      <c r="J7" s="59"/>
      <c r="K7" s="59"/>
      <c r="L7" s="59"/>
      <c r="M7" s="59"/>
      <c r="N7" s="59"/>
      <c r="O7" s="59"/>
    </row>
    <row r="8" spans="1:26" ht="18" customHeight="1" thickBot="1">
      <c r="A8" s="63"/>
      <c r="B8" s="63"/>
      <c r="C8" s="60"/>
      <c r="D8" s="5" t="s">
        <v>2</v>
      </c>
      <c r="E8" s="5" t="s">
        <v>2</v>
      </c>
      <c r="F8" s="60"/>
      <c r="G8" s="6"/>
      <c r="H8" s="60"/>
      <c r="I8" s="60"/>
      <c r="J8" s="60"/>
      <c r="K8" s="60"/>
      <c r="L8" s="60"/>
      <c r="M8" s="60"/>
      <c r="N8" s="60"/>
      <c r="O8" s="60"/>
    </row>
    <row r="9" spans="1:26" ht="15" customHeight="1">
      <c r="A9" s="61"/>
      <c r="B9" s="61"/>
      <c r="C9" s="58" t="s">
        <v>13</v>
      </c>
      <c r="D9" s="3"/>
      <c r="E9" s="34"/>
      <c r="F9" s="58" t="s">
        <v>15</v>
      </c>
      <c r="G9" s="33"/>
      <c r="H9" s="7" t="s">
        <v>18</v>
      </c>
      <c r="I9" s="58" t="s">
        <v>28</v>
      </c>
      <c r="J9" s="3" t="s">
        <v>19</v>
      </c>
      <c r="K9" s="3" t="s">
        <v>20</v>
      </c>
      <c r="L9" s="8" t="s">
        <v>22</v>
      </c>
      <c r="M9" s="3" t="s">
        <v>23</v>
      </c>
      <c r="N9" s="3" t="s">
        <v>24</v>
      </c>
      <c r="O9" s="58" t="s">
        <v>26</v>
      </c>
    </row>
    <row r="10" spans="1:26" ht="19.5">
      <c r="A10" s="62"/>
      <c r="B10" s="62"/>
      <c r="C10" s="59"/>
      <c r="D10" s="46" t="s">
        <v>73</v>
      </c>
      <c r="E10" s="57" t="s">
        <v>65</v>
      </c>
      <c r="F10" s="59"/>
      <c r="G10" s="57" t="s">
        <v>73</v>
      </c>
      <c r="H10" s="4" t="s">
        <v>17</v>
      </c>
      <c r="I10" s="59"/>
      <c r="J10" s="4" t="s">
        <v>17</v>
      </c>
      <c r="K10" s="4" t="s">
        <v>21</v>
      </c>
      <c r="L10" s="9" t="s">
        <v>14</v>
      </c>
      <c r="M10" s="4" t="s">
        <v>16</v>
      </c>
      <c r="N10" s="4" t="s">
        <v>25</v>
      </c>
      <c r="O10" s="59"/>
    </row>
    <row r="11" spans="1:26">
      <c r="A11" s="62"/>
      <c r="B11" s="62"/>
      <c r="C11" s="59"/>
      <c r="D11" s="4" t="s">
        <v>14</v>
      </c>
      <c r="E11" s="4" t="s">
        <v>14</v>
      </c>
      <c r="F11" s="59"/>
      <c r="G11" s="34" t="s">
        <v>16</v>
      </c>
      <c r="H11" s="6"/>
      <c r="I11" s="59"/>
      <c r="J11" s="6"/>
      <c r="K11" s="6"/>
      <c r="L11" s="9" t="s">
        <v>2</v>
      </c>
      <c r="M11" s="4" t="s">
        <v>17</v>
      </c>
      <c r="N11" s="6"/>
      <c r="O11" s="59"/>
    </row>
    <row r="12" spans="1:26" ht="15.75" thickBot="1">
      <c r="A12" s="62"/>
      <c r="B12" s="63"/>
      <c r="C12" s="60"/>
      <c r="D12" s="5" t="s">
        <v>2</v>
      </c>
      <c r="E12" s="5" t="s">
        <v>2</v>
      </c>
      <c r="F12" s="60"/>
      <c r="G12" s="35" t="s">
        <v>17</v>
      </c>
      <c r="H12" s="10"/>
      <c r="I12" s="60"/>
      <c r="J12" s="10"/>
      <c r="K12" s="10"/>
      <c r="L12" s="10"/>
      <c r="M12" s="10"/>
      <c r="N12" s="10"/>
      <c r="O12" s="60"/>
    </row>
    <row r="13" spans="1:26" s="36" customFormat="1" ht="25.15" customHeight="1">
      <c r="A13" s="37">
        <v>1</v>
      </c>
      <c r="B13" s="49" t="s">
        <v>32</v>
      </c>
      <c r="C13" s="39" t="s">
        <v>76</v>
      </c>
      <c r="D13" s="48">
        <v>108857.39</v>
      </c>
      <c r="E13" s="45" t="s">
        <v>30</v>
      </c>
      <c r="F13" s="43" t="s">
        <v>30</v>
      </c>
      <c r="G13" s="48">
        <v>16522</v>
      </c>
      <c r="H13" s="43">
        <v>278</v>
      </c>
      <c r="I13" s="43">
        <f>G13/H13</f>
        <v>59.431654676258994</v>
      </c>
      <c r="J13" s="43">
        <v>14</v>
      </c>
      <c r="K13" s="45">
        <v>1</v>
      </c>
      <c r="L13" s="48">
        <v>109370.39</v>
      </c>
      <c r="M13" s="48">
        <v>16595</v>
      </c>
      <c r="N13" s="38">
        <v>43805</v>
      </c>
      <c r="O13" s="41" t="s">
        <v>37</v>
      </c>
      <c r="P13" s="42"/>
      <c r="R13" s="42"/>
      <c r="T13" s="44"/>
    </row>
    <row r="14" spans="1:26" s="36" customFormat="1" ht="25.35" customHeight="1">
      <c r="A14" s="37">
        <v>2</v>
      </c>
      <c r="B14" s="49">
        <v>1</v>
      </c>
      <c r="C14" s="39" t="s">
        <v>56</v>
      </c>
      <c r="D14" s="54">
        <v>60582.11</v>
      </c>
      <c r="E14" s="43">
        <v>94163.25</v>
      </c>
      <c r="F14" s="40">
        <f>(D14-E14)/E14</f>
        <v>-0.35662681566322318</v>
      </c>
      <c r="G14" s="54">
        <v>12324</v>
      </c>
      <c r="H14" s="43">
        <v>337</v>
      </c>
      <c r="I14" s="43">
        <f>G14/H14</f>
        <v>36.569732937685458</v>
      </c>
      <c r="J14" s="43">
        <v>16</v>
      </c>
      <c r="K14" s="43">
        <v>2</v>
      </c>
      <c r="L14" s="54">
        <v>186390.17</v>
      </c>
      <c r="M14" s="54">
        <v>36169</v>
      </c>
      <c r="N14" s="38">
        <v>43798</v>
      </c>
      <c r="O14" s="41" t="s">
        <v>38</v>
      </c>
      <c r="P14" s="42"/>
      <c r="R14" s="50"/>
      <c r="T14" s="42"/>
      <c r="V14" s="44"/>
      <c r="X14" s="44"/>
      <c r="Z14" s="42"/>
    </row>
    <row r="15" spans="1:26" s="36" customFormat="1" ht="25.35" customHeight="1">
      <c r="A15" s="37">
        <v>3</v>
      </c>
      <c r="B15" s="49">
        <v>2</v>
      </c>
      <c r="C15" s="39" t="s">
        <v>53</v>
      </c>
      <c r="D15" s="54">
        <v>48066</v>
      </c>
      <c r="E15" s="43">
        <v>82813</v>
      </c>
      <c r="F15" s="40">
        <f>(D15-E15)/E15</f>
        <v>-0.41958388175769507</v>
      </c>
      <c r="G15" s="54">
        <v>8060</v>
      </c>
      <c r="H15" s="43">
        <v>230</v>
      </c>
      <c r="I15" s="43">
        <f>G15/H15</f>
        <v>35.043478260869563</v>
      </c>
      <c r="J15" s="43">
        <v>19</v>
      </c>
      <c r="K15" s="43">
        <v>3</v>
      </c>
      <c r="L15" s="54">
        <v>344000</v>
      </c>
      <c r="M15" s="54">
        <v>56000</v>
      </c>
      <c r="N15" s="38">
        <v>43791</v>
      </c>
      <c r="O15" s="41" t="s">
        <v>54</v>
      </c>
      <c r="P15" s="42"/>
      <c r="R15" s="50"/>
      <c r="T15" s="42"/>
      <c r="V15" s="44"/>
      <c r="W15" s="44"/>
      <c r="X15" s="42"/>
      <c r="Y15" s="44"/>
      <c r="Z15" s="42"/>
    </row>
    <row r="16" spans="1:26" s="36" customFormat="1" ht="25.35" customHeight="1">
      <c r="A16" s="37">
        <v>4</v>
      </c>
      <c r="B16" s="49" t="s">
        <v>32</v>
      </c>
      <c r="C16" s="39" t="s">
        <v>71</v>
      </c>
      <c r="D16" s="54">
        <v>45107.78</v>
      </c>
      <c r="E16" s="43" t="s">
        <v>30</v>
      </c>
      <c r="F16" s="43" t="s">
        <v>30</v>
      </c>
      <c r="G16" s="54">
        <v>7952</v>
      </c>
      <c r="H16" s="43">
        <v>237</v>
      </c>
      <c r="I16" s="43">
        <f>G16/H16</f>
        <v>33.552742616033754</v>
      </c>
      <c r="J16" s="43">
        <v>16</v>
      </c>
      <c r="K16" s="43">
        <v>1</v>
      </c>
      <c r="L16" s="54">
        <v>59108.02</v>
      </c>
      <c r="M16" s="54">
        <v>9903</v>
      </c>
      <c r="N16" s="38">
        <v>43805</v>
      </c>
      <c r="O16" s="41" t="s">
        <v>38</v>
      </c>
      <c r="P16" s="42"/>
      <c r="R16" s="50"/>
      <c r="T16" s="42"/>
      <c r="V16" s="44"/>
      <c r="W16" s="42"/>
      <c r="X16" s="44"/>
      <c r="Y16" s="42"/>
      <c r="Z16" s="44"/>
    </row>
    <row r="17" spans="1:27" s="36" customFormat="1" ht="25.35" customHeight="1">
      <c r="A17" s="37">
        <v>5</v>
      </c>
      <c r="B17" s="49">
        <v>3</v>
      </c>
      <c r="C17" s="39" t="s">
        <v>61</v>
      </c>
      <c r="D17" s="54">
        <v>24408.240000000002</v>
      </c>
      <c r="E17" s="43">
        <v>37132.269999999997</v>
      </c>
      <c r="F17" s="40">
        <f>(D17-E17)/E17</f>
        <v>-0.34266771193896833</v>
      </c>
      <c r="G17" s="54">
        <v>4097</v>
      </c>
      <c r="H17" s="43">
        <v>103</v>
      </c>
      <c r="I17" s="43">
        <f>G17/H17</f>
        <v>39.776699029126213</v>
      </c>
      <c r="J17" s="43">
        <v>10</v>
      </c>
      <c r="K17" s="43">
        <v>2</v>
      </c>
      <c r="L17" s="54">
        <v>62629.51</v>
      </c>
      <c r="M17" s="54">
        <v>10529</v>
      </c>
      <c r="N17" s="38">
        <v>43798</v>
      </c>
      <c r="O17" s="41" t="s">
        <v>27</v>
      </c>
      <c r="P17" s="42"/>
      <c r="R17" s="50"/>
      <c r="T17" s="42"/>
      <c r="U17" s="44"/>
      <c r="V17" s="44"/>
      <c r="W17" s="42"/>
      <c r="X17" s="44"/>
      <c r="Y17" s="42"/>
      <c r="Z17" s="44"/>
    </row>
    <row r="18" spans="1:27" s="36" customFormat="1" ht="25.35" customHeight="1">
      <c r="A18" s="37">
        <v>6</v>
      </c>
      <c r="B18" s="49">
        <v>5</v>
      </c>
      <c r="C18" s="39" t="s">
        <v>52</v>
      </c>
      <c r="D18" s="54">
        <v>14375.71</v>
      </c>
      <c r="E18" s="56">
        <v>21477.040000000001</v>
      </c>
      <c r="F18" s="40">
        <f>(D18-E18)/E18</f>
        <v>-0.33064751939745896</v>
      </c>
      <c r="G18" s="54">
        <v>2381</v>
      </c>
      <c r="H18" s="43">
        <v>77</v>
      </c>
      <c r="I18" s="43">
        <f>G18/H18</f>
        <v>30.922077922077921</v>
      </c>
      <c r="J18" s="43">
        <v>8</v>
      </c>
      <c r="K18" s="43">
        <v>4</v>
      </c>
      <c r="L18" s="54">
        <v>145285</v>
      </c>
      <c r="M18" s="54">
        <v>23643</v>
      </c>
      <c r="N18" s="38">
        <v>43784</v>
      </c>
      <c r="O18" s="41" t="s">
        <v>36</v>
      </c>
      <c r="P18" s="55"/>
      <c r="R18" s="50"/>
      <c r="T18" s="42"/>
      <c r="V18" s="44"/>
      <c r="W18" s="42"/>
      <c r="X18" s="44"/>
      <c r="Y18" s="42"/>
      <c r="Z18" s="44"/>
    </row>
    <row r="19" spans="1:27" s="36" customFormat="1" ht="25.35" customHeight="1">
      <c r="A19" s="37">
        <v>7</v>
      </c>
      <c r="B19" s="49">
        <v>4</v>
      </c>
      <c r="C19" s="39" t="s">
        <v>66</v>
      </c>
      <c r="D19" s="54">
        <v>12980.02</v>
      </c>
      <c r="E19" s="43">
        <v>26767.260000000002</v>
      </c>
      <c r="F19" s="40">
        <f>(D19-E19)/E19</f>
        <v>-0.51507849514668291</v>
      </c>
      <c r="G19" s="54">
        <v>3054</v>
      </c>
      <c r="H19" s="43">
        <v>102</v>
      </c>
      <c r="I19" s="43">
        <f>G19/H19</f>
        <v>29.941176470588236</v>
      </c>
      <c r="J19" s="43">
        <v>19</v>
      </c>
      <c r="K19" s="43">
        <v>2</v>
      </c>
      <c r="L19" s="54">
        <v>40996.58</v>
      </c>
      <c r="M19" s="54">
        <v>9223</v>
      </c>
      <c r="N19" s="38">
        <v>43798</v>
      </c>
      <c r="O19" s="41" t="s">
        <v>67</v>
      </c>
      <c r="P19" s="42"/>
      <c r="R19" s="50"/>
      <c r="T19" s="42"/>
      <c r="V19" s="44"/>
      <c r="W19" s="42"/>
      <c r="X19" s="44"/>
      <c r="Y19" s="44"/>
    </row>
    <row r="20" spans="1:27" s="36" customFormat="1" ht="25.35" customHeight="1">
      <c r="A20" s="37">
        <v>8</v>
      </c>
      <c r="B20" s="49">
        <v>6</v>
      </c>
      <c r="C20" s="39" t="s">
        <v>41</v>
      </c>
      <c r="D20" s="54">
        <v>12464.6</v>
      </c>
      <c r="E20" s="56">
        <v>19519.97</v>
      </c>
      <c r="F20" s="40">
        <f>(D20-E20)/E20</f>
        <v>-0.36144369074337718</v>
      </c>
      <c r="G20" s="54">
        <v>2053</v>
      </c>
      <c r="H20" s="43" t="s">
        <v>30</v>
      </c>
      <c r="I20" s="43" t="s">
        <v>30</v>
      </c>
      <c r="J20" s="43" t="s">
        <v>30</v>
      </c>
      <c r="K20" s="43">
        <v>8</v>
      </c>
      <c r="L20" s="54">
        <v>1222484.07</v>
      </c>
      <c r="M20" s="54">
        <v>198675</v>
      </c>
      <c r="N20" s="38">
        <v>43756</v>
      </c>
      <c r="O20" s="41" t="s">
        <v>42</v>
      </c>
      <c r="P20" s="42"/>
      <c r="R20" s="50"/>
      <c r="S20" s="44"/>
      <c r="T20" s="42"/>
      <c r="U20" s="44"/>
      <c r="V20" s="44"/>
      <c r="W20" s="42"/>
      <c r="X20" s="44"/>
      <c r="Y20" s="44"/>
      <c r="Z20" s="44"/>
    </row>
    <row r="21" spans="1:27" s="36" customFormat="1" ht="25.35" customHeight="1">
      <c r="A21" s="37">
        <v>9</v>
      </c>
      <c r="B21" s="49">
        <v>7</v>
      </c>
      <c r="C21" s="39" t="s">
        <v>68</v>
      </c>
      <c r="D21" s="54">
        <v>10843</v>
      </c>
      <c r="E21" s="43">
        <v>18457</v>
      </c>
      <c r="F21" s="40">
        <f>(D21-E21)/E21</f>
        <v>-0.41252641274313268</v>
      </c>
      <c r="G21" s="54">
        <v>1810</v>
      </c>
      <c r="H21" s="43">
        <v>54</v>
      </c>
      <c r="I21" s="43">
        <f>G21/H21</f>
        <v>33.518518518518519</v>
      </c>
      <c r="J21" s="43">
        <v>8</v>
      </c>
      <c r="K21" s="43">
        <v>2</v>
      </c>
      <c r="L21" s="54">
        <v>29301</v>
      </c>
      <c r="M21" s="54">
        <v>4780</v>
      </c>
      <c r="N21" s="38">
        <v>43798</v>
      </c>
      <c r="O21" s="41" t="s">
        <v>69</v>
      </c>
      <c r="P21" s="42"/>
      <c r="R21" s="50"/>
      <c r="T21" s="42"/>
      <c r="U21" s="44"/>
      <c r="V21" s="44"/>
      <c r="W21" s="42"/>
      <c r="X21" s="44"/>
      <c r="Y21" s="44"/>
    </row>
    <row r="22" spans="1:27" s="36" customFormat="1" ht="25.35" customHeight="1">
      <c r="A22" s="37">
        <v>10</v>
      </c>
      <c r="B22" s="49" t="s">
        <v>32</v>
      </c>
      <c r="C22" s="39" t="s">
        <v>78</v>
      </c>
      <c r="D22" s="54">
        <v>9112</v>
      </c>
      <c r="E22" s="43" t="s">
        <v>30</v>
      </c>
      <c r="F22" s="43" t="s">
        <v>30</v>
      </c>
      <c r="G22" s="54">
        <v>1817</v>
      </c>
      <c r="H22" s="43">
        <v>68</v>
      </c>
      <c r="I22" s="43">
        <f>G22/H22</f>
        <v>26.720588235294116</v>
      </c>
      <c r="J22" s="43">
        <v>12</v>
      </c>
      <c r="K22" s="43">
        <v>1</v>
      </c>
      <c r="L22" s="54">
        <v>6554</v>
      </c>
      <c r="M22" s="54">
        <v>1185</v>
      </c>
      <c r="N22" s="38">
        <v>43805</v>
      </c>
      <c r="O22" s="41" t="s">
        <v>69</v>
      </c>
      <c r="P22" s="42"/>
      <c r="R22" s="50"/>
      <c r="T22" s="42"/>
      <c r="U22" s="44"/>
      <c r="V22" s="44"/>
      <c r="W22" s="42"/>
      <c r="X22" s="44"/>
      <c r="Y22" s="44"/>
    </row>
    <row r="23" spans="1:27" ht="24.6" customHeight="1">
      <c r="A23" s="13"/>
      <c r="B23" s="13"/>
      <c r="C23" s="14" t="s">
        <v>29</v>
      </c>
      <c r="D23" s="15">
        <f>SUM(D13:D22)</f>
        <v>346796.85000000003</v>
      </c>
      <c r="E23" s="15">
        <f t="shared" ref="E23:G23" si="0">SUM(E13:E22)</f>
        <v>300329.79000000004</v>
      </c>
      <c r="F23" s="53">
        <f t="shared" ref="F22:F23" si="1">(D23-E23)/E23</f>
        <v>0.15472011617628739</v>
      </c>
      <c r="G23" s="15">
        <f t="shared" si="0"/>
        <v>60070</v>
      </c>
      <c r="H23" s="15"/>
      <c r="I23" s="17"/>
      <c r="J23" s="16"/>
      <c r="K23" s="18"/>
      <c r="L23" s="19"/>
      <c r="M23" s="11"/>
      <c r="N23" s="20"/>
      <c r="O23" s="21"/>
      <c r="AA23" s="51"/>
    </row>
    <row r="24" spans="1:27" ht="12" customHeight="1">
      <c r="A24" s="22"/>
      <c r="B24" s="22"/>
      <c r="C24" s="23"/>
      <c r="D24" s="24"/>
      <c r="E24" s="24"/>
      <c r="F24" s="24"/>
      <c r="G24" s="25"/>
      <c r="H24" s="26"/>
      <c r="I24" s="27"/>
      <c r="J24" s="26"/>
      <c r="K24" s="28"/>
      <c r="L24" s="24"/>
      <c r="M24" s="25"/>
      <c r="N24" s="29"/>
      <c r="O24" s="30"/>
      <c r="AA24" s="51"/>
    </row>
    <row r="25" spans="1:27" s="36" customFormat="1" ht="25.35" customHeight="1">
      <c r="A25" s="37">
        <v>11</v>
      </c>
      <c r="B25" s="49">
        <v>8</v>
      </c>
      <c r="C25" s="39" t="s">
        <v>58</v>
      </c>
      <c r="D25" s="54">
        <v>8786.84</v>
      </c>
      <c r="E25" s="43">
        <v>14967.29</v>
      </c>
      <c r="F25" s="40">
        <f>(D25-E25)/E25</f>
        <v>-0.41293046369783709</v>
      </c>
      <c r="G25" s="54">
        <v>1903</v>
      </c>
      <c r="H25" s="43">
        <v>105</v>
      </c>
      <c r="I25" s="43">
        <f>M25/H25</f>
        <v>115.35238095238095</v>
      </c>
      <c r="J25" s="43">
        <v>13</v>
      </c>
      <c r="K25" s="43">
        <v>3</v>
      </c>
      <c r="L25" s="54">
        <v>54950.23</v>
      </c>
      <c r="M25" s="54">
        <v>12112</v>
      </c>
      <c r="N25" s="38">
        <v>43791</v>
      </c>
      <c r="O25" s="41" t="s">
        <v>43</v>
      </c>
      <c r="P25" s="42"/>
      <c r="R25" s="50"/>
      <c r="T25" s="42"/>
      <c r="V25" s="44"/>
      <c r="W25" s="42"/>
      <c r="X25" s="44"/>
      <c r="Y25" s="44"/>
      <c r="Z25" s="42"/>
    </row>
    <row r="26" spans="1:27" s="36" customFormat="1" ht="25.35" customHeight="1">
      <c r="A26" s="37">
        <v>12</v>
      </c>
      <c r="B26" s="49" t="s">
        <v>32</v>
      </c>
      <c r="C26" s="39" t="s">
        <v>77</v>
      </c>
      <c r="D26" s="54">
        <v>8659</v>
      </c>
      <c r="E26" s="43" t="s">
        <v>30</v>
      </c>
      <c r="F26" s="43" t="s">
        <v>30</v>
      </c>
      <c r="G26" s="54">
        <v>1558</v>
      </c>
      <c r="H26" s="43" t="s">
        <v>30</v>
      </c>
      <c r="I26" s="43" t="s">
        <v>30</v>
      </c>
      <c r="J26" s="43">
        <v>12</v>
      </c>
      <c r="K26" s="43">
        <v>1</v>
      </c>
      <c r="L26" s="54">
        <v>9112</v>
      </c>
      <c r="M26" s="54">
        <v>1817</v>
      </c>
      <c r="N26" s="38">
        <v>43805</v>
      </c>
      <c r="O26" s="41" t="s">
        <v>35</v>
      </c>
      <c r="P26" s="42"/>
      <c r="R26" s="50"/>
      <c r="T26" s="42"/>
      <c r="V26" s="44"/>
      <c r="W26" s="42"/>
      <c r="X26" s="44"/>
      <c r="Y26" s="44"/>
      <c r="Z26" s="64"/>
    </row>
    <row r="27" spans="1:27" s="36" customFormat="1" ht="25.35" customHeight="1">
      <c r="A27" s="37">
        <v>13</v>
      </c>
      <c r="B27" s="49" t="s">
        <v>55</v>
      </c>
      <c r="C27" s="39" t="s">
        <v>86</v>
      </c>
      <c r="D27" s="54">
        <v>5889</v>
      </c>
      <c r="E27" s="43" t="s">
        <v>30</v>
      </c>
      <c r="F27" s="43" t="s">
        <v>30</v>
      </c>
      <c r="G27" s="54">
        <v>804</v>
      </c>
      <c r="H27" s="43">
        <v>5</v>
      </c>
      <c r="I27" s="43">
        <f>G27/H27</f>
        <v>160.80000000000001</v>
      </c>
      <c r="J27" s="43">
        <v>5</v>
      </c>
      <c r="K27" s="43">
        <v>0</v>
      </c>
      <c r="L27" s="54">
        <v>5889</v>
      </c>
      <c r="M27" s="54">
        <v>804</v>
      </c>
      <c r="N27" s="38" t="s">
        <v>57</v>
      </c>
      <c r="O27" s="41" t="s">
        <v>69</v>
      </c>
      <c r="P27" s="42"/>
      <c r="R27" s="50"/>
      <c r="T27" s="42"/>
      <c r="U27" s="42"/>
      <c r="V27" s="44"/>
      <c r="W27" s="42"/>
      <c r="X27" s="44"/>
      <c r="Y27" s="44"/>
    </row>
    <row r="28" spans="1:27" s="36" customFormat="1" ht="25.35" customHeight="1">
      <c r="A28" s="37">
        <v>14</v>
      </c>
      <c r="B28" s="49">
        <v>11</v>
      </c>
      <c r="C28" s="39" t="s">
        <v>51</v>
      </c>
      <c r="D28" s="54">
        <v>4835.3</v>
      </c>
      <c r="E28" s="56">
        <v>9175.5400000000009</v>
      </c>
      <c r="F28" s="40">
        <f>(D28-E28)/E28</f>
        <v>-0.473022841162482</v>
      </c>
      <c r="G28" s="54">
        <v>1030</v>
      </c>
      <c r="H28" s="43">
        <v>83</v>
      </c>
      <c r="I28" s="43">
        <f>G28/H28</f>
        <v>12.409638554216867</v>
      </c>
      <c r="J28" s="43">
        <v>10</v>
      </c>
      <c r="K28" s="43">
        <v>4</v>
      </c>
      <c r="L28" s="54">
        <v>90573.66</v>
      </c>
      <c r="M28" s="54">
        <v>18820</v>
      </c>
      <c r="N28" s="38">
        <v>43784</v>
      </c>
      <c r="O28" s="41" t="s">
        <v>27</v>
      </c>
      <c r="P28" s="42"/>
      <c r="R28" s="50"/>
      <c r="T28" s="42"/>
      <c r="V28" s="44"/>
      <c r="W28" s="42"/>
      <c r="X28" s="44"/>
      <c r="Y28" s="42"/>
      <c r="Z28" s="44"/>
    </row>
    <row r="29" spans="1:27" s="36" customFormat="1" ht="25.35" customHeight="1">
      <c r="A29" s="37">
        <v>15</v>
      </c>
      <c r="B29" s="49" t="s">
        <v>79</v>
      </c>
      <c r="C29" s="39" t="s">
        <v>80</v>
      </c>
      <c r="D29" s="54">
        <v>4733.62</v>
      </c>
      <c r="E29" s="43" t="s">
        <v>30</v>
      </c>
      <c r="F29" s="43" t="s">
        <v>30</v>
      </c>
      <c r="G29" s="48">
        <v>1086</v>
      </c>
      <c r="H29" s="43">
        <v>11</v>
      </c>
      <c r="I29" s="43">
        <f>G29/H29</f>
        <v>98.727272727272734</v>
      </c>
      <c r="J29" s="43">
        <v>7</v>
      </c>
      <c r="K29" s="43">
        <v>0</v>
      </c>
      <c r="L29" s="54">
        <v>4734</v>
      </c>
      <c r="M29" s="54">
        <v>1086</v>
      </c>
      <c r="N29" s="38" t="s">
        <v>57</v>
      </c>
      <c r="O29" s="41" t="s">
        <v>34</v>
      </c>
      <c r="P29" s="55"/>
      <c r="R29" s="50"/>
      <c r="T29" s="42"/>
      <c r="V29" s="44"/>
      <c r="W29" s="44"/>
      <c r="X29" s="42"/>
      <c r="Y29" s="44"/>
      <c r="Z29" s="42"/>
    </row>
    <row r="30" spans="1:27" s="36" customFormat="1" ht="25.35" customHeight="1">
      <c r="A30" s="37">
        <v>16</v>
      </c>
      <c r="B30" s="49">
        <v>12</v>
      </c>
      <c r="C30" s="39" t="s">
        <v>40</v>
      </c>
      <c r="D30" s="54">
        <v>2652.46</v>
      </c>
      <c r="E30" s="56">
        <v>6893.02</v>
      </c>
      <c r="F30" s="40">
        <f>(D30-E30)/E30</f>
        <v>-0.61519624199552592</v>
      </c>
      <c r="G30" s="54">
        <v>437</v>
      </c>
      <c r="H30" s="43">
        <v>15</v>
      </c>
      <c r="I30" s="43">
        <f>G30/H30</f>
        <v>29.133333333333333</v>
      </c>
      <c r="J30" s="43">
        <v>14</v>
      </c>
      <c r="K30" s="43">
        <v>10</v>
      </c>
      <c r="L30" s="54">
        <v>978589.13</v>
      </c>
      <c r="M30" s="54">
        <v>155307</v>
      </c>
      <c r="N30" s="38">
        <v>43742</v>
      </c>
      <c r="O30" s="41" t="s">
        <v>33</v>
      </c>
      <c r="P30" s="55"/>
      <c r="R30" s="50"/>
      <c r="T30" s="42"/>
      <c r="V30" s="44"/>
      <c r="W30" s="44"/>
      <c r="X30" s="42"/>
      <c r="Y30" s="44"/>
      <c r="Z30" s="42"/>
    </row>
    <row r="31" spans="1:27" s="36" customFormat="1" ht="25.35" customHeight="1">
      <c r="A31" s="37">
        <v>17</v>
      </c>
      <c r="B31" s="49" t="s">
        <v>32</v>
      </c>
      <c r="C31" s="39" t="s">
        <v>81</v>
      </c>
      <c r="D31" s="54">
        <v>2491.9499999999998</v>
      </c>
      <c r="E31" s="43" t="s">
        <v>30</v>
      </c>
      <c r="F31" s="43" t="s">
        <v>30</v>
      </c>
      <c r="G31" s="48">
        <v>429</v>
      </c>
      <c r="H31" s="43">
        <v>34</v>
      </c>
      <c r="I31" s="43">
        <f>G31/H31</f>
        <v>12.617647058823529</v>
      </c>
      <c r="J31" s="43">
        <v>5</v>
      </c>
      <c r="K31" s="43">
        <v>1</v>
      </c>
      <c r="L31" s="54">
        <v>2491.9499999999998</v>
      </c>
      <c r="M31" s="54">
        <v>429</v>
      </c>
      <c r="N31" s="38">
        <v>43805</v>
      </c>
      <c r="O31" s="41" t="s">
        <v>27</v>
      </c>
      <c r="P31" s="42"/>
      <c r="R31" s="50"/>
      <c r="T31" s="42"/>
      <c r="U31" s="42"/>
      <c r="V31" s="44"/>
      <c r="W31" s="44"/>
      <c r="X31" s="42"/>
      <c r="Y31" s="44"/>
      <c r="Z31" s="42"/>
    </row>
    <row r="32" spans="1:27" s="36" customFormat="1" ht="25.35" customHeight="1">
      <c r="A32" s="37">
        <v>18</v>
      </c>
      <c r="B32" s="52" t="s">
        <v>32</v>
      </c>
      <c r="C32" s="39" t="s">
        <v>82</v>
      </c>
      <c r="D32" s="54">
        <v>1884</v>
      </c>
      <c r="E32" s="43" t="s">
        <v>30</v>
      </c>
      <c r="F32" s="43" t="s">
        <v>30</v>
      </c>
      <c r="G32" s="54">
        <v>437</v>
      </c>
      <c r="H32" s="43" t="s">
        <v>30</v>
      </c>
      <c r="I32" s="43" t="s">
        <v>30</v>
      </c>
      <c r="J32" s="43">
        <v>9</v>
      </c>
      <c r="K32" s="43">
        <v>1</v>
      </c>
      <c r="L32" s="54">
        <v>1884</v>
      </c>
      <c r="M32" s="54">
        <v>437</v>
      </c>
      <c r="N32" s="38">
        <v>43805</v>
      </c>
      <c r="O32" s="41" t="s">
        <v>35</v>
      </c>
      <c r="P32" s="42"/>
      <c r="R32" s="50"/>
      <c r="T32" s="42"/>
      <c r="V32" s="44"/>
      <c r="W32" s="44"/>
      <c r="X32" s="44"/>
      <c r="Y32" s="42"/>
      <c r="Z32" s="44"/>
    </row>
    <row r="33" spans="1:26" s="36" customFormat="1" ht="25.35" customHeight="1">
      <c r="A33" s="37">
        <v>19</v>
      </c>
      <c r="B33" s="52">
        <v>10</v>
      </c>
      <c r="C33" s="39" t="s">
        <v>70</v>
      </c>
      <c r="D33" s="54">
        <v>1849.4</v>
      </c>
      <c r="E33" s="43">
        <v>9866.39</v>
      </c>
      <c r="F33" s="40">
        <f>(D33-E33)/E33</f>
        <v>-0.81255555476724517</v>
      </c>
      <c r="G33" s="54">
        <v>308</v>
      </c>
      <c r="H33" s="43">
        <v>16</v>
      </c>
      <c r="I33" s="43">
        <f>G33/H33</f>
        <v>19.25</v>
      </c>
      <c r="J33" s="43">
        <v>3</v>
      </c>
      <c r="K33" s="43">
        <v>2</v>
      </c>
      <c r="L33" s="54">
        <v>11715.79</v>
      </c>
      <c r="M33" s="54">
        <v>1891</v>
      </c>
      <c r="N33" s="38">
        <v>43798</v>
      </c>
      <c r="O33" s="41" t="s">
        <v>48</v>
      </c>
      <c r="P33" s="42"/>
      <c r="R33" s="50"/>
      <c r="T33" s="42"/>
      <c r="V33" s="44"/>
      <c r="W33" s="44"/>
      <c r="X33" s="44"/>
      <c r="Y33" s="42"/>
      <c r="Z33" s="44"/>
    </row>
    <row r="34" spans="1:26" s="36" customFormat="1" ht="25.35" customHeight="1">
      <c r="A34" s="37">
        <v>20</v>
      </c>
      <c r="B34" s="45" t="s">
        <v>30</v>
      </c>
      <c r="C34" s="39" t="s">
        <v>85</v>
      </c>
      <c r="D34" s="54">
        <v>1500</v>
      </c>
      <c r="E34" s="43" t="s">
        <v>30</v>
      </c>
      <c r="F34" s="43" t="s">
        <v>30</v>
      </c>
      <c r="G34" s="54">
        <v>500</v>
      </c>
      <c r="H34" s="43">
        <v>1</v>
      </c>
      <c r="I34" s="43">
        <f>G34/H34</f>
        <v>500</v>
      </c>
      <c r="J34" s="43">
        <v>1</v>
      </c>
      <c r="K34" s="43" t="s">
        <v>30</v>
      </c>
      <c r="L34" s="54">
        <v>738325.38</v>
      </c>
      <c r="M34" s="54">
        <v>150314</v>
      </c>
      <c r="N34" s="38">
        <v>43434</v>
      </c>
      <c r="O34" s="41" t="s">
        <v>38</v>
      </c>
      <c r="P34" s="42"/>
      <c r="R34" s="50"/>
      <c r="T34" s="42"/>
      <c r="U34" s="42"/>
      <c r="V34" s="44"/>
      <c r="W34" s="44"/>
      <c r="X34" s="44"/>
      <c r="Y34" s="44"/>
      <c r="Z34" s="42"/>
    </row>
    <row r="35" spans="1:26" ht="24.6" customHeight="1">
      <c r="A35" s="13"/>
      <c r="B35" s="13"/>
      <c r="C35" s="14" t="s">
        <v>31</v>
      </c>
      <c r="D35" s="15">
        <f>SUM(D23:D34)</f>
        <v>390078.4200000001</v>
      </c>
      <c r="E35" s="15">
        <f t="shared" ref="E35:G35" si="2">SUM(E23:E34)</f>
        <v>341232.03</v>
      </c>
      <c r="F35" s="53">
        <f t="shared" ref="F34:F35" si="3">(D35-E35)/E35</f>
        <v>0.14314714242974222</v>
      </c>
      <c r="G35" s="15">
        <f t="shared" si="2"/>
        <v>68562</v>
      </c>
      <c r="H35" s="15"/>
      <c r="I35" s="17"/>
      <c r="J35" s="16"/>
      <c r="K35" s="18"/>
      <c r="L35" s="19"/>
      <c r="M35" s="11"/>
      <c r="N35" s="20"/>
      <c r="O35" s="21"/>
    </row>
    <row r="36" spans="1:26" ht="12" customHeight="1">
      <c r="A36" s="22"/>
      <c r="B36" s="22"/>
      <c r="C36" s="23"/>
      <c r="D36" s="24"/>
      <c r="E36" s="24"/>
      <c r="F36" s="24"/>
      <c r="G36" s="25"/>
      <c r="H36" s="26"/>
      <c r="I36" s="27"/>
      <c r="J36" s="26"/>
      <c r="K36" s="28"/>
      <c r="L36" s="24"/>
      <c r="M36" s="25"/>
      <c r="N36" s="29"/>
      <c r="O36" s="30"/>
    </row>
    <row r="37" spans="1:26" s="36" customFormat="1" ht="25.35" customHeight="1">
      <c r="A37" s="37">
        <v>21</v>
      </c>
      <c r="B37" s="49">
        <v>14</v>
      </c>
      <c r="C37" s="39" t="s">
        <v>47</v>
      </c>
      <c r="D37" s="54">
        <v>1473.4</v>
      </c>
      <c r="E37" s="56">
        <v>4071.5</v>
      </c>
      <c r="F37" s="40">
        <f>(D37-E37)/E37</f>
        <v>-0.63811862949772813</v>
      </c>
      <c r="G37" s="48">
        <v>226</v>
      </c>
      <c r="H37" s="43">
        <v>4</v>
      </c>
      <c r="I37" s="43">
        <f>G37/H37</f>
        <v>56.5</v>
      </c>
      <c r="J37" s="43">
        <v>1</v>
      </c>
      <c r="K37" s="43">
        <v>5</v>
      </c>
      <c r="L37" s="54">
        <v>80235.83</v>
      </c>
      <c r="M37" s="54">
        <v>13017</v>
      </c>
      <c r="N37" s="38">
        <v>43777</v>
      </c>
      <c r="O37" s="41" t="s">
        <v>33</v>
      </c>
      <c r="P37" s="42"/>
      <c r="R37" s="50"/>
      <c r="T37" s="42"/>
      <c r="U37" s="42"/>
      <c r="V37" s="44"/>
      <c r="W37" s="44"/>
      <c r="X37" s="42"/>
      <c r="Y37" s="44"/>
      <c r="Z37" s="42"/>
    </row>
    <row r="38" spans="1:26" s="36" customFormat="1" ht="25.35" customHeight="1">
      <c r="A38" s="37">
        <v>22</v>
      </c>
      <c r="B38" s="49">
        <v>13</v>
      </c>
      <c r="C38" s="39" t="s">
        <v>60</v>
      </c>
      <c r="D38" s="54">
        <v>1405</v>
      </c>
      <c r="E38" s="43">
        <v>6825</v>
      </c>
      <c r="F38" s="40">
        <f>(D38-E38)/E38</f>
        <v>-0.79413919413919409</v>
      </c>
      <c r="G38" s="54">
        <v>315</v>
      </c>
      <c r="H38" s="43" t="s">
        <v>30</v>
      </c>
      <c r="I38" s="43" t="s">
        <v>30</v>
      </c>
      <c r="J38" s="43">
        <v>4</v>
      </c>
      <c r="K38" s="43">
        <v>3</v>
      </c>
      <c r="L38" s="54">
        <v>13074</v>
      </c>
      <c r="M38" s="54">
        <v>3054</v>
      </c>
      <c r="N38" s="38">
        <v>43791</v>
      </c>
      <c r="O38" s="41" t="s">
        <v>35</v>
      </c>
      <c r="P38" s="42"/>
      <c r="R38" s="50"/>
      <c r="T38" s="42"/>
      <c r="U38" s="42"/>
      <c r="V38" s="44"/>
      <c r="W38" s="44"/>
      <c r="X38" s="42"/>
      <c r="Y38" s="44"/>
      <c r="Z38" s="44"/>
    </row>
    <row r="39" spans="1:26" s="36" customFormat="1" ht="25.35" customHeight="1">
      <c r="A39" s="37">
        <v>23</v>
      </c>
      <c r="B39" s="45" t="s">
        <v>30</v>
      </c>
      <c r="C39" s="39" t="s">
        <v>93</v>
      </c>
      <c r="D39" s="54">
        <v>1028</v>
      </c>
      <c r="E39" s="43" t="s">
        <v>30</v>
      </c>
      <c r="F39" s="43" t="s">
        <v>30</v>
      </c>
      <c r="G39" s="54">
        <v>199</v>
      </c>
      <c r="H39" s="43">
        <v>2</v>
      </c>
      <c r="I39" s="43">
        <f>G39/H39</f>
        <v>99.5</v>
      </c>
      <c r="J39" s="43">
        <v>2</v>
      </c>
      <c r="K39" s="43" t="s">
        <v>30</v>
      </c>
      <c r="L39" s="54">
        <v>9739.57</v>
      </c>
      <c r="M39" s="54">
        <v>2353</v>
      </c>
      <c r="N39" s="38" t="s">
        <v>94</v>
      </c>
      <c r="O39" s="41" t="s">
        <v>45</v>
      </c>
      <c r="P39" s="42"/>
      <c r="R39" s="50"/>
      <c r="T39" s="42"/>
      <c r="U39" s="42"/>
      <c r="V39" s="44"/>
      <c r="W39" s="44"/>
      <c r="X39" s="44"/>
      <c r="Y39" s="44"/>
      <c r="Z39" s="42"/>
    </row>
    <row r="40" spans="1:26" s="36" customFormat="1" ht="25.35" customHeight="1">
      <c r="A40" s="37">
        <v>24</v>
      </c>
      <c r="B40" s="49">
        <v>15</v>
      </c>
      <c r="C40" s="39" t="s">
        <v>39</v>
      </c>
      <c r="D40" s="54">
        <v>939.55</v>
      </c>
      <c r="E40" s="56">
        <v>3739.61</v>
      </c>
      <c r="F40" s="40">
        <f>(D40-E40)/E40</f>
        <v>-0.74875722334681971</v>
      </c>
      <c r="G40" s="54">
        <v>201</v>
      </c>
      <c r="H40" s="43">
        <v>16</v>
      </c>
      <c r="I40" s="43">
        <f>G40/H40</f>
        <v>12.5625</v>
      </c>
      <c r="J40" s="43">
        <v>3</v>
      </c>
      <c r="K40" s="43">
        <v>10</v>
      </c>
      <c r="L40" s="54">
        <v>353072.55</v>
      </c>
      <c r="M40" s="54">
        <v>71875</v>
      </c>
      <c r="N40" s="38">
        <v>43742</v>
      </c>
      <c r="O40" s="41" t="s">
        <v>38</v>
      </c>
      <c r="P40" s="42"/>
      <c r="R40" s="50"/>
      <c r="T40" s="42"/>
      <c r="U40" s="44"/>
      <c r="V40" s="44"/>
      <c r="W40" s="44"/>
      <c r="X40" s="42"/>
      <c r="Y40" s="44"/>
      <c r="Z40" s="42"/>
    </row>
    <row r="41" spans="1:26" s="36" customFormat="1" ht="25.35" customHeight="1">
      <c r="A41" s="37">
        <v>25</v>
      </c>
      <c r="B41" s="45" t="s">
        <v>30</v>
      </c>
      <c r="C41" s="39" t="s">
        <v>87</v>
      </c>
      <c r="D41" s="54">
        <v>327.16000000000003</v>
      </c>
      <c r="E41" s="43" t="s">
        <v>30</v>
      </c>
      <c r="F41" s="43" t="s">
        <v>30</v>
      </c>
      <c r="G41" s="54">
        <v>104</v>
      </c>
      <c r="H41" s="43">
        <v>16</v>
      </c>
      <c r="I41" s="43">
        <f>G41/H41</f>
        <v>6.5</v>
      </c>
      <c r="J41" s="43">
        <v>1</v>
      </c>
      <c r="K41" s="43" t="s">
        <v>30</v>
      </c>
      <c r="L41" s="54">
        <v>296112</v>
      </c>
      <c r="M41" s="54">
        <v>60934</v>
      </c>
      <c r="N41" s="38">
        <v>43476</v>
      </c>
      <c r="O41" s="41" t="s">
        <v>50</v>
      </c>
      <c r="P41" s="42"/>
      <c r="R41" s="50"/>
      <c r="T41" s="42"/>
      <c r="V41" s="44"/>
      <c r="W41" s="44"/>
      <c r="X41" s="44"/>
      <c r="Y41" s="44"/>
      <c r="Z41" s="42"/>
    </row>
    <row r="42" spans="1:26" s="36" customFormat="1" ht="25.35" customHeight="1">
      <c r="A42" s="37">
        <v>26</v>
      </c>
      <c r="B42" s="52">
        <v>18</v>
      </c>
      <c r="C42" s="39" t="s">
        <v>59</v>
      </c>
      <c r="D42" s="54">
        <v>271</v>
      </c>
      <c r="E42" s="43">
        <v>2082.2199999999998</v>
      </c>
      <c r="F42" s="40">
        <f>(D42-E42)/E42</f>
        <v>-0.86985044807945366</v>
      </c>
      <c r="G42" s="54">
        <v>42</v>
      </c>
      <c r="H42" s="43">
        <v>2</v>
      </c>
      <c r="I42" s="43">
        <f>G42/H42</f>
        <v>21</v>
      </c>
      <c r="J42" s="43">
        <v>1</v>
      </c>
      <c r="K42" s="43">
        <v>3</v>
      </c>
      <c r="L42" s="54">
        <v>15717.1</v>
      </c>
      <c r="M42" s="54">
        <v>2639</v>
      </c>
      <c r="N42" s="38">
        <v>43791</v>
      </c>
      <c r="O42" s="41" t="s">
        <v>27</v>
      </c>
      <c r="P42" s="42"/>
      <c r="R42" s="50"/>
      <c r="T42" s="42"/>
      <c r="V42" s="44"/>
      <c r="W42" s="44"/>
      <c r="X42" s="44"/>
      <c r="Y42" s="44"/>
      <c r="Z42" s="42"/>
    </row>
    <row r="43" spans="1:26" s="36" customFormat="1" ht="25.35" customHeight="1">
      <c r="A43" s="37">
        <v>27</v>
      </c>
      <c r="B43" s="43" t="s">
        <v>30</v>
      </c>
      <c r="C43" s="39" t="s">
        <v>84</v>
      </c>
      <c r="D43" s="54">
        <v>223</v>
      </c>
      <c r="E43" s="43" t="s">
        <v>30</v>
      </c>
      <c r="F43" s="43" t="s">
        <v>30</v>
      </c>
      <c r="G43" s="54">
        <v>89</v>
      </c>
      <c r="H43" s="43">
        <v>7</v>
      </c>
      <c r="I43" s="43">
        <f>G43/H43</f>
        <v>12.714285714285714</v>
      </c>
      <c r="J43" s="43">
        <v>1</v>
      </c>
      <c r="K43" s="43" t="s">
        <v>30</v>
      </c>
      <c r="L43" s="54">
        <v>303034.64</v>
      </c>
      <c r="M43" s="54">
        <v>66295</v>
      </c>
      <c r="N43" s="38">
        <v>43392</v>
      </c>
      <c r="O43" s="41" t="s">
        <v>33</v>
      </c>
      <c r="P43" s="42"/>
      <c r="R43" s="50"/>
      <c r="T43" s="42"/>
      <c r="V43" s="44"/>
      <c r="W43" s="44"/>
      <c r="Y43" s="44"/>
      <c r="Z43" s="42"/>
    </row>
    <row r="44" spans="1:26" s="36" customFormat="1" ht="25.35" customHeight="1">
      <c r="A44" s="37">
        <v>28</v>
      </c>
      <c r="B44" s="45" t="s">
        <v>30</v>
      </c>
      <c r="C44" s="39" t="s">
        <v>89</v>
      </c>
      <c r="D44" s="54">
        <v>205</v>
      </c>
      <c r="E44" s="43" t="s">
        <v>30</v>
      </c>
      <c r="F44" s="43" t="s">
        <v>30</v>
      </c>
      <c r="G44" s="54">
        <v>31</v>
      </c>
      <c r="H44" s="43">
        <v>2</v>
      </c>
      <c r="I44" s="43">
        <f>G44/H44</f>
        <v>15.5</v>
      </c>
      <c r="J44" s="43">
        <v>1</v>
      </c>
      <c r="K44" s="43" t="s">
        <v>30</v>
      </c>
      <c r="L44" s="54">
        <v>21680.2</v>
      </c>
      <c r="M44" s="54">
        <v>3614</v>
      </c>
      <c r="N44" s="38">
        <v>43714</v>
      </c>
      <c r="O44" s="41" t="s">
        <v>90</v>
      </c>
      <c r="P44" s="42"/>
      <c r="R44" s="50"/>
      <c r="T44" s="42"/>
      <c r="V44" s="44"/>
      <c r="W44" s="44"/>
      <c r="X44" s="44"/>
      <c r="Y44" s="44"/>
      <c r="Z44" s="42"/>
    </row>
    <row r="45" spans="1:26" s="36" customFormat="1" ht="25.35" customHeight="1">
      <c r="A45" s="37">
        <v>29</v>
      </c>
      <c r="B45" s="52">
        <v>22</v>
      </c>
      <c r="C45" s="39" t="s">
        <v>62</v>
      </c>
      <c r="D45" s="54">
        <v>192.5</v>
      </c>
      <c r="E45" s="43">
        <v>631</v>
      </c>
      <c r="F45" s="40">
        <f>(D45-E45)/E45</f>
        <v>-0.69492868462757529</v>
      </c>
      <c r="G45" s="54">
        <v>57</v>
      </c>
      <c r="H45" s="43">
        <v>5</v>
      </c>
      <c r="I45" s="43">
        <f>G45/H45</f>
        <v>11.4</v>
      </c>
      <c r="J45" s="43">
        <v>3</v>
      </c>
      <c r="K45" s="43">
        <v>3</v>
      </c>
      <c r="L45" s="54">
        <v>5422.95</v>
      </c>
      <c r="M45" s="54">
        <v>1273</v>
      </c>
      <c r="N45" s="38">
        <v>43791</v>
      </c>
      <c r="O45" s="41" t="s">
        <v>45</v>
      </c>
      <c r="P45" s="42"/>
      <c r="R45" s="50"/>
      <c r="T45" s="42"/>
      <c r="U45" s="42"/>
      <c r="V45" s="44"/>
      <c r="W45" s="44"/>
      <c r="X45" s="44"/>
      <c r="Y45" s="44"/>
      <c r="Z45" s="42"/>
    </row>
    <row r="46" spans="1:26" s="36" customFormat="1" ht="25.35" customHeight="1">
      <c r="A46" s="37">
        <v>30</v>
      </c>
      <c r="B46" s="52">
        <v>23</v>
      </c>
      <c r="C46" s="39" t="s">
        <v>44</v>
      </c>
      <c r="D46" s="54">
        <v>162</v>
      </c>
      <c r="E46" s="56">
        <v>596</v>
      </c>
      <c r="F46" s="40">
        <f>(D46-E46)/E46</f>
        <v>-0.72818791946308725</v>
      </c>
      <c r="G46" s="54">
        <v>44</v>
      </c>
      <c r="H46" s="43">
        <v>3</v>
      </c>
      <c r="I46" s="43">
        <f>G46/H46</f>
        <v>14.666666666666666</v>
      </c>
      <c r="J46" s="43">
        <v>3</v>
      </c>
      <c r="K46" s="43">
        <v>7</v>
      </c>
      <c r="L46" s="54">
        <v>14570.3</v>
      </c>
      <c r="M46" s="54">
        <v>3885</v>
      </c>
      <c r="N46" s="38">
        <v>43763</v>
      </c>
      <c r="O46" s="41" t="s">
        <v>45</v>
      </c>
      <c r="P46" s="42"/>
      <c r="R46" s="50"/>
      <c r="T46" s="42"/>
      <c r="V46" s="44"/>
      <c r="W46" s="44"/>
      <c r="X46" s="44"/>
      <c r="Y46" s="42"/>
      <c r="Z46" s="44"/>
    </row>
    <row r="47" spans="1:26" ht="24.6" customHeight="1">
      <c r="A47" s="13"/>
      <c r="B47" s="13"/>
      <c r="C47" s="14" t="s">
        <v>63</v>
      </c>
      <c r="D47" s="15">
        <f>SUM(D35:D46)</f>
        <v>396305.03000000009</v>
      </c>
      <c r="E47" s="15">
        <f t="shared" ref="E47:G47" si="4">SUM(E35:E46)</f>
        <v>359177.36</v>
      </c>
      <c r="F47" s="53">
        <f>(D47-E47)/E47</f>
        <v>0.10336862546124873</v>
      </c>
      <c r="G47" s="15">
        <f t="shared" si="4"/>
        <v>69870</v>
      </c>
      <c r="H47" s="15"/>
      <c r="I47" s="17"/>
      <c r="J47" s="16"/>
      <c r="K47" s="18"/>
      <c r="L47" s="19"/>
      <c r="M47" s="11"/>
      <c r="N47" s="20"/>
      <c r="O47" s="21"/>
    </row>
    <row r="48" spans="1:26" ht="12" customHeight="1">
      <c r="A48" s="22"/>
      <c r="B48" s="22"/>
      <c r="C48" s="23"/>
      <c r="D48" s="24"/>
      <c r="E48" s="24"/>
      <c r="F48" s="24"/>
      <c r="G48" s="25"/>
      <c r="H48" s="26"/>
      <c r="I48" s="27"/>
      <c r="J48" s="26"/>
      <c r="K48" s="28"/>
      <c r="L48" s="24"/>
      <c r="M48" s="25"/>
      <c r="N48" s="29"/>
      <c r="O48" s="30"/>
    </row>
    <row r="49" spans="1:26" s="36" customFormat="1" ht="24.75" customHeight="1">
      <c r="A49" s="37">
        <v>31</v>
      </c>
      <c r="B49" s="43" t="s">
        <v>30</v>
      </c>
      <c r="C49" s="39" t="s">
        <v>88</v>
      </c>
      <c r="D49" s="54">
        <v>130</v>
      </c>
      <c r="E49" s="43" t="s">
        <v>30</v>
      </c>
      <c r="F49" s="43" t="s">
        <v>30</v>
      </c>
      <c r="G49" s="54">
        <v>26</v>
      </c>
      <c r="H49" s="43">
        <v>1</v>
      </c>
      <c r="I49" s="43">
        <f>G49/H49</f>
        <v>26</v>
      </c>
      <c r="J49" s="43">
        <v>1</v>
      </c>
      <c r="K49" s="43" t="s">
        <v>30</v>
      </c>
      <c r="L49" s="54">
        <v>24220</v>
      </c>
      <c r="M49" s="54">
        <v>4339</v>
      </c>
      <c r="N49" s="38">
        <v>43525</v>
      </c>
      <c r="O49" s="41" t="s">
        <v>50</v>
      </c>
      <c r="P49" s="42"/>
      <c r="R49" s="50"/>
      <c r="T49" s="42"/>
      <c r="V49" s="44"/>
      <c r="W49" s="44"/>
      <c r="X49" s="44"/>
      <c r="Y49" s="42"/>
      <c r="Z49" s="44"/>
    </row>
    <row r="50" spans="1:26" s="36" customFormat="1" ht="25.35" customHeight="1">
      <c r="A50" s="37">
        <v>32</v>
      </c>
      <c r="B50" s="43" t="s">
        <v>30</v>
      </c>
      <c r="C50" s="39" t="s">
        <v>91</v>
      </c>
      <c r="D50" s="54">
        <v>122</v>
      </c>
      <c r="E50" s="43" t="s">
        <v>30</v>
      </c>
      <c r="F50" s="43" t="s">
        <v>30</v>
      </c>
      <c r="G50" s="54">
        <v>35</v>
      </c>
      <c r="H50" s="43">
        <v>3</v>
      </c>
      <c r="I50" s="43">
        <f>G50/H50</f>
        <v>11.666666666666666</v>
      </c>
      <c r="J50" s="43">
        <v>3</v>
      </c>
      <c r="K50" s="43" t="s">
        <v>30</v>
      </c>
      <c r="L50" s="54">
        <v>10653.5</v>
      </c>
      <c r="M50" s="54">
        <v>2036</v>
      </c>
      <c r="N50" s="38">
        <v>43763</v>
      </c>
      <c r="O50" s="41" t="s">
        <v>90</v>
      </c>
      <c r="P50" s="42"/>
      <c r="R50" s="50"/>
      <c r="T50" s="42"/>
      <c r="V50" s="44"/>
      <c r="W50" s="42"/>
      <c r="X50" s="44"/>
      <c r="Y50" s="44"/>
      <c r="Z50" s="44"/>
    </row>
    <row r="51" spans="1:26" s="36" customFormat="1" ht="25.35" customHeight="1">
      <c r="A51" s="37">
        <v>33</v>
      </c>
      <c r="B51" s="45" t="s">
        <v>30</v>
      </c>
      <c r="C51" s="39" t="s">
        <v>92</v>
      </c>
      <c r="D51" s="54">
        <v>86</v>
      </c>
      <c r="E51" s="43" t="s">
        <v>30</v>
      </c>
      <c r="F51" s="43" t="s">
        <v>30</v>
      </c>
      <c r="G51" s="54">
        <v>19</v>
      </c>
      <c r="H51" s="43">
        <v>2</v>
      </c>
      <c r="I51" s="43">
        <f>G51/H51</f>
        <v>9.5</v>
      </c>
      <c r="J51" s="43">
        <v>2</v>
      </c>
      <c r="K51" s="43" t="s">
        <v>30</v>
      </c>
      <c r="L51" s="54">
        <v>7421</v>
      </c>
      <c r="M51" s="54">
        <v>1413</v>
      </c>
      <c r="N51" s="38">
        <v>43714</v>
      </c>
      <c r="O51" s="41" t="s">
        <v>90</v>
      </c>
      <c r="P51" s="42"/>
      <c r="R51" s="50"/>
      <c r="T51" s="42"/>
      <c r="V51" s="44"/>
      <c r="W51" s="44"/>
      <c r="X51" s="42"/>
      <c r="Y51" s="44"/>
      <c r="Z51" s="42"/>
    </row>
    <row r="52" spans="1:26" s="36" customFormat="1" ht="25.35" customHeight="1">
      <c r="A52" s="37">
        <v>34</v>
      </c>
      <c r="B52" s="49">
        <v>30</v>
      </c>
      <c r="C52" s="39" t="s">
        <v>49</v>
      </c>
      <c r="D52" s="54">
        <v>68.5</v>
      </c>
      <c r="E52" s="56">
        <v>52</v>
      </c>
      <c r="F52" s="40">
        <f>(D52-E52)/E52</f>
        <v>0.31730769230769229</v>
      </c>
      <c r="G52" s="54">
        <v>19</v>
      </c>
      <c r="H52" s="43">
        <v>2</v>
      </c>
      <c r="I52" s="43">
        <f>G52/H52</f>
        <v>9.5</v>
      </c>
      <c r="J52" s="43">
        <v>1</v>
      </c>
      <c r="K52" s="43">
        <v>5</v>
      </c>
      <c r="L52" s="54">
        <v>21893</v>
      </c>
      <c r="M52" s="54">
        <v>3445</v>
      </c>
      <c r="N52" s="38">
        <v>43777</v>
      </c>
      <c r="O52" s="41" t="s">
        <v>50</v>
      </c>
      <c r="P52" s="42"/>
      <c r="R52" s="50"/>
      <c r="T52" s="42"/>
      <c r="V52" s="44"/>
      <c r="W52" s="44"/>
      <c r="X52" s="42"/>
      <c r="Y52" s="44"/>
      <c r="Z52" s="42"/>
    </row>
    <row r="53" spans="1:26" s="36" customFormat="1" ht="25.35" customHeight="1">
      <c r="A53" s="37">
        <v>35</v>
      </c>
      <c r="B53" s="52">
        <v>16</v>
      </c>
      <c r="C53" s="39" t="s">
        <v>46</v>
      </c>
      <c r="D53" s="54">
        <v>31.9</v>
      </c>
      <c r="E53" s="56">
        <v>3225.6</v>
      </c>
      <c r="F53" s="40">
        <f>(D53-E53)/E53</f>
        <v>-0.99011036706349198</v>
      </c>
      <c r="G53" s="54">
        <v>11</v>
      </c>
      <c r="H53" s="43">
        <v>1</v>
      </c>
      <c r="I53" s="43">
        <f>G53/H53</f>
        <v>11</v>
      </c>
      <c r="J53" s="43">
        <v>1</v>
      </c>
      <c r="K53" s="43">
        <v>5</v>
      </c>
      <c r="L53" s="54">
        <v>118498.46</v>
      </c>
      <c r="M53" s="54">
        <v>18708</v>
      </c>
      <c r="N53" s="38">
        <v>43777</v>
      </c>
      <c r="O53" s="41" t="s">
        <v>27</v>
      </c>
      <c r="P53" s="42"/>
      <c r="R53" s="50"/>
      <c r="T53" s="42"/>
      <c r="V53" s="44"/>
      <c r="W53" s="44"/>
      <c r="X53" s="44"/>
      <c r="Y53" s="44"/>
      <c r="Z53" s="42"/>
    </row>
    <row r="54" spans="1:26" s="36" customFormat="1" ht="25.35" customHeight="1">
      <c r="A54" s="37">
        <v>36</v>
      </c>
      <c r="B54" s="45" t="s">
        <v>30</v>
      </c>
      <c r="C54" s="39" t="s">
        <v>83</v>
      </c>
      <c r="D54" s="54">
        <v>17</v>
      </c>
      <c r="E54" s="43" t="s">
        <v>30</v>
      </c>
      <c r="F54" s="43" t="s">
        <v>30</v>
      </c>
      <c r="G54" s="47">
        <v>3</v>
      </c>
      <c r="H54" s="43">
        <v>1</v>
      </c>
      <c r="I54" s="43">
        <f>G54/H54</f>
        <v>3</v>
      </c>
      <c r="J54" s="43">
        <v>1</v>
      </c>
      <c r="K54" s="43" t="s">
        <v>30</v>
      </c>
      <c r="L54" s="54">
        <v>171693.01</v>
      </c>
      <c r="M54" s="47">
        <v>37464</v>
      </c>
      <c r="N54" s="38">
        <v>43490</v>
      </c>
      <c r="O54" s="41" t="s">
        <v>27</v>
      </c>
      <c r="P54" s="42"/>
      <c r="R54" s="50"/>
      <c r="S54" s="44"/>
      <c r="T54" s="42"/>
      <c r="V54" s="44"/>
      <c r="W54" s="44"/>
      <c r="X54" s="44"/>
      <c r="Y54" s="42"/>
      <c r="Z54" s="42"/>
    </row>
    <row r="55" spans="1:26" ht="25.15" customHeight="1">
      <c r="A55" s="37"/>
      <c r="B55" s="13"/>
      <c r="C55" s="14" t="s">
        <v>95</v>
      </c>
      <c r="D55" s="15">
        <f>SUM(D47:D54)</f>
        <v>396760.43000000011</v>
      </c>
      <c r="E55" s="15">
        <f t="shared" ref="E55:G55" si="5">SUM(E47:E54)</f>
        <v>362454.95999999996</v>
      </c>
      <c r="F55" s="53">
        <f t="shared" ref="F54:F55" si="6">(D55-E55)/E55</f>
        <v>9.4647539103893494E-2</v>
      </c>
      <c r="G55" s="15">
        <f t="shared" si="5"/>
        <v>69983</v>
      </c>
      <c r="H55" s="16"/>
      <c r="I55" s="17"/>
      <c r="J55" s="16"/>
      <c r="K55" s="18"/>
      <c r="L55" s="19"/>
      <c r="M55" s="31"/>
      <c r="N55" s="20"/>
      <c r="O55" s="32"/>
    </row>
    <row r="56" spans="1:26">
      <c r="Y56" s="51"/>
    </row>
    <row r="57" spans="1:26">
      <c r="B57" s="12"/>
      <c r="Y57" s="51"/>
    </row>
    <row r="74" ht="12" customHeight="1"/>
  </sheetData>
  <sortState xmlns:xlrd2="http://schemas.microsoft.com/office/spreadsheetml/2017/richdata2" ref="B13:O54">
    <sortCondition descending="1" ref="D13:D54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2019-12-13T13:28:34Z</dcterms:modified>
</cp:coreProperties>
</file>