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Ataskaitos platintojams\2019\Gruodis\"/>
    </mc:Choice>
  </mc:AlternateContent>
  <xr:revisionPtr revIDLastSave="0" documentId="13_ncr:1_{EC14C9D6-25E9-4381-9914-22A33EA79B9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1" i="1" l="1"/>
  <c r="E41" i="1"/>
  <c r="G41" i="1"/>
  <c r="D41" i="1"/>
  <c r="F35" i="1"/>
  <c r="E35" i="1"/>
  <c r="G35" i="1"/>
  <c r="D35" i="1"/>
  <c r="F23" i="1"/>
  <c r="E23" i="1"/>
  <c r="G23" i="1"/>
  <c r="D23" i="1"/>
  <c r="I37" i="1"/>
  <c r="I13" i="1"/>
  <c r="I19" i="1"/>
  <c r="I39" i="1"/>
  <c r="F17" i="1" l="1"/>
  <c r="F21" i="1"/>
  <c r="F18" i="1"/>
  <c r="F25" i="1"/>
  <c r="F20" i="1"/>
  <c r="F28" i="1"/>
  <c r="F22" i="1"/>
  <c r="F30" i="1"/>
  <c r="F29" i="1"/>
  <c r="F26" i="1"/>
  <c r="F27" i="1"/>
  <c r="F32" i="1"/>
  <c r="F34" i="1"/>
  <c r="F31" i="1"/>
  <c r="F38" i="1"/>
  <c r="F39" i="1"/>
  <c r="F33" i="1"/>
  <c r="F14" i="1"/>
  <c r="I21" i="1" l="1"/>
  <c r="I32" i="1" l="1"/>
  <c r="I14" i="1"/>
  <c r="I18" i="1" l="1"/>
  <c r="I30" i="1"/>
  <c r="I28" i="1"/>
  <c r="I40" i="1"/>
  <c r="F15" i="1"/>
  <c r="I27" i="1" l="1"/>
  <c r="I25" i="1"/>
  <c r="I15" i="1" l="1"/>
  <c r="I20" i="1" l="1"/>
  <c r="I31" i="1"/>
  <c r="I17" i="1" l="1"/>
  <c r="I34" i="1" l="1"/>
  <c r="I38" i="1" l="1"/>
  <c r="I29" i="1"/>
  <c r="I33" i="1" l="1"/>
</calcChain>
</file>

<file path=xl/sharedStrings.xml><?xml version="1.0" encoding="utf-8"?>
<sst xmlns="http://schemas.openxmlformats.org/spreadsheetml/2006/main" count="119" uniqueCount="77">
  <si>
    <t>Movie</t>
  </si>
  <si>
    <t>GBO</t>
  </si>
  <si>
    <t>(Eur)</t>
  </si>
  <si>
    <t>Change</t>
  </si>
  <si>
    <t>ADM</t>
  </si>
  <si>
    <t>Show count</t>
  </si>
  <si>
    <t>Average ADM</t>
  </si>
  <si>
    <t>DCO count</t>
  </si>
  <si>
    <t>Week on screens</t>
  </si>
  <si>
    <t>TOTAL ADM</t>
  </si>
  <si>
    <t>TOTAL GBO (Eur)</t>
  </si>
  <si>
    <t>Release   Date</t>
  </si>
  <si>
    <t>Distributor</t>
  </si>
  <si>
    <t>Filmas</t>
  </si>
  <si>
    <t>pajamos</t>
  </si>
  <si>
    <t>Pakitimas</t>
  </si>
  <si>
    <t>žiūrovų</t>
  </si>
  <si>
    <t>sk.</t>
  </si>
  <si>
    <t>Seansų</t>
  </si>
  <si>
    <t>Kopijų</t>
  </si>
  <si>
    <t>Rodymo</t>
  </si>
  <si>
    <t>savaitė</t>
  </si>
  <si>
    <t>Bendros</t>
  </si>
  <si>
    <t>Bendras</t>
  </si>
  <si>
    <t>Premjeros</t>
  </si>
  <si>
    <t>data</t>
  </si>
  <si>
    <t xml:space="preserve">Platintojas </t>
  </si>
  <si>
    <t>ACME Film</t>
  </si>
  <si>
    <t>Žiūrovų lankomumo vidurkis</t>
  </si>
  <si>
    <t>Total (10)</t>
  </si>
  <si>
    <t>-</t>
  </si>
  <si>
    <t>Garsų pasaulio įrašai</t>
  </si>
  <si>
    <t>Total (20)</t>
  </si>
  <si>
    <t>NCG Distribution/Universal Pictures International</t>
  </si>
  <si>
    <t>Theatrical Film Distribution  / 20th Century Fox</t>
  </si>
  <si>
    <t>Sniego vaikis (Abominable)</t>
  </si>
  <si>
    <t>Pats sau milijonierius</t>
  </si>
  <si>
    <t>Stambus planas</t>
  </si>
  <si>
    <t>Best Film</t>
  </si>
  <si>
    <t>Travolta</t>
  </si>
  <si>
    <t>Aviuko Šono filmas. Fermagedonas (Shaun the Sheep 2 (Shaun the Sheep Movie: Farmageddon))</t>
  </si>
  <si>
    <t>Le Manas'66. Plento karaliai (Ford v. Ferrari)</t>
  </si>
  <si>
    <t>Manu. Gimęs skraidyti (Manou the Swift)</t>
  </si>
  <si>
    <t>Pasmerkti. Pajūrio džiazas</t>
  </si>
  <si>
    <t>Singing fish</t>
  </si>
  <si>
    <t>Adamsų šeimynėlė (The Addams Family)</t>
  </si>
  <si>
    <t>Ištraukti peiliai (Knives Out)</t>
  </si>
  <si>
    <t>Sutemose</t>
  </si>
  <si>
    <t>VLG Film</t>
  </si>
  <si>
    <t>Kinema</t>
  </si>
  <si>
    <t>Džiumandži Kitas Lygis (Jumanji: The Next Level)</t>
  </si>
  <si>
    <t>ACME Film / SONY</t>
  </si>
  <si>
    <t>Drąsusis Mozlis (Mosley)</t>
  </si>
  <si>
    <t>Theatrical Film Distribution</t>
  </si>
  <si>
    <t>Srovių karas (The Current War)</t>
  </si>
  <si>
    <t>Last Christmas</t>
  </si>
  <si>
    <t>Nuostabi epocha (La Belle Epoque)</t>
  </si>
  <si>
    <t>Pašėlęs policininkas: naujametinis nesusipratimas 2 (Полицейский с Рублевки. Новогодний беспредел 2)</t>
  </si>
  <si>
    <t>Orų mergaitė (Wheathering with you)</t>
  </si>
  <si>
    <t>Tulpės, meilė, garbė ir dviratis (Tulipani: Liefde, eer en een fiets)</t>
  </si>
  <si>
    <t>Artbox</t>
  </si>
  <si>
    <t>Ledo šalis 2 (Frozen 2)</t>
  </si>
  <si>
    <t>Žvaigždžių Karai. Skaivokerio iškilimas (Star Wars: Episode IX - The Rise of Skywalker)</t>
  </si>
  <si>
    <t>Theatrical Film Distribution / WDSMPI</t>
  </si>
  <si>
    <t>Sukeisti Kalėdų seneliai 2. Pamirštos kalėdos (Santa Swap 2. Forgotten Christmas)</t>
  </si>
  <si>
    <t>December 20 - 22</t>
  </si>
  <si>
    <t>Gruodžio 20 - 22 d.</t>
  </si>
  <si>
    <t>Vienišos širdys (Someone Somewhere)</t>
  </si>
  <si>
    <t>December 27 - 29</t>
  </si>
  <si>
    <t>Gruodžio 27 - 29 d.</t>
  </si>
  <si>
    <t>December 27 - 29 Lithuanian top</t>
  </si>
  <si>
    <t>Gruodžio 27 - 29 d. Lietuvos kino teatruose rodytų filmų topas</t>
  </si>
  <si>
    <t>N</t>
  </si>
  <si>
    <t>Cats</t>
  </si>
  <si>
    <t>Tarnas (Холоп)</t>
  </si>
  <si>
    <t>Liūtas karalius (The Lion King)</t>
  </si>
  <si>
    <t>Total (24)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</si>
</sst>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€&quot;;[Red]\-#,##0\ &quot;€&quot;"/>
    <numFmt numFmtId="8" formatCode="#,##0.00\ &quot;€&quot;;[Red]\-#,##0.00\ &quot;€&quot;"/>
    <numFmt numFmtId="43" formatCode="_-* #,##0.00_-;\-* #,##0.00_-;_-* &quot;-&quot;??_-;_-@_-"/>
    <numFmt numFmtId="164" formatCode="yyyy/mm/dd;@"/>
  </numFmts>
  <fonts count="26"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name val="Verdana"/>
      <family val="2"/>
      <charset val="186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TimesLT"/>
    </font>
    <font>
      <sz val="12"/>
      <color theme="1"/>
      <name val="Calibri"/>
      <family val="2"/>
      <scheme val="minor"/>
    </font>
    <font>
      <sz val="10"/>
      <name val="Arial Cyr"/>
      <family val="2"/>
    </font>
    <font>
      <sz val="10"/>
      <name val="Arial Cyr"/>
    </font>
    <font>
      <sz val="11"/>
      <color theme="1"/>
      <name val="Calibri"/>
      <family val="2"/>
      <charset val="186"/>
      <scheme val="minor"/>
    </font>
    <font>
      <b/>
      <sz val="16"/>
      <name val="Verdana"/>
      <family val="2"/>
      <charset val="186"/>
    </font>
    <font>
      <sz val="10"/>
      <color theme="1"/>
      <name val="Verdana"/>
      <family val="2"/>
      <charset val="186"/>
    </font>
    <font>
      <b/>
      <i/>
      <sz val="7.5"/>
      <color theme="1"/>
      <name val="Times New Roman"/>
      <family val="1"/>
      <charset val="186"/>
    </font>
    <font>
      <sz val="8"/>
      <color theme="1"/>
      <name val="Calibri"/>
      <family val="2"/>
      <charset val="186"/>
      <scheme val="minor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b/>
      <sz val="10"/>
      <color theme="1"/>
      <name val="Verdana"/>
      <family val="2"/>
      <charset val="186"/>
    </font>
    <font>
      <b/>
      <sz val="10"/>
      <name val="Verdana"/>
      <family val="2"/>
      <charset val="186"/>
    </font>
    <font>
      <sz val="11"/>
      <color rgb="FF000000"/>
      <name val="Calibri"/>
      <family val="2"/>
      <charset val="186"/>
    </font>
    <font>
      <sz val="11"/>
      <color rgb="FF000000"/>
      <name val="Calibri"/>
      <family val="2"/>
      <charset val="186"/>
    </font>
    <font>
      <sz val="8"/>
      <color theme="1"/>
      <name val="Calibri"/>
      <family val="2"/>
      <scheme val="minor"/>
    </font>
    <font>
      <sz val="10"/>
      <color rgb="FF000000"/>
      <name val="Verdana"/>
      <family val="2"/>
    </font>
    <font>
      <b/>
      <sz val="10"/>
      <color rgb="FF000000"/>
      <name val="Verdana"/>
      <family val="2"/>
    </font>
    <font>
      <sz val="10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8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43" fontId="3" fillId="0" borderId="0" applyFill="0" applyBorder="0" applyAlignment="0" applyProtection="0"/>
    <xf numFmtId="0" fontId="3" fillId="0" borderId="0"/>
    <xf numFmtId="0" fontId="4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0" fillId="0" borderId="0"/>
    <xf numFmtId="0" fontId="2" fillId="0" borderId="0"/>
    <xf numFmtId="0" fontId="20" fillId="0" borderId="0"/>
    <xf numFmtId="0" fontId="11" fillId="0" borderId="0"/>
    <xf numFmtId="0" fontId="2" fillId="0" borderId="0"/>
    <xf numFmtId="0" fontId="21" fillId="0" borderId="0"/>
    <xf numFmtId="0" fontId="10" fillId="0" borderId="0"/>
    <xf numFmtId="43" fontId="3" fillId="0" borderId="0" applyFill="0" applyBorder="0" applyAlignment="0" applyProtection="0"/>
    <xf numFmtId="0" fontId="20" fillId="0" borderId="0"/>
  </cellStyleXfs>
  <cellXfs count="79">
    <xf numFmtId="0" fontId="0" fillId="0" borderId="0" xfId="0"/>
    <xf numFmtId="0" fontId="11" fillId="0" borderId="0" xfId="0" applyFont="1"/>
    <xf numFmtId="0" fontId="12" fillId="0" borderId="0" xfId="0" applyFont="1" applyAlignment="1">
      <alignment horizontal="center"/>
    </xf>
    <xf numFmtId="0" fontId="14" fillId="2" borderId="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vertical="center" wrapText="1"/>
    </xf>
    <xf numFmtId="3" fontId="11" fillId="0" borderId="0" xfId="0" applyNumberFormat="1" applyFont="1"/>
    <xf numFmtId="6" fontId="11" fillId="0" borderId="0" xfId="0" applyNumberFormat="1" applyFont="1"/>
    <xf numFmtId="0" fontId="14" fillId="2" borderId="5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wrapText="1"/>
    </xf>
    <xf numFmtId="4" fontId="11" fillId="0" borderId="0" xfId="0" applyNumberFormat="1" applyFont="1"/>
    <xf numFmtId="0" fontId="14" fillId="2" borderId="6" xfId="0" applyFont="1" applyFill="1" applyBorder="1" applyAlignment="1">
      <alignment horizontal="center" wrapText="1"/>
    </xf>
    <xf numFmtId="0" fontId="15" fillId="0" borderId="7" xfId="0" applyFont="1" applyBorder="1" applyAlignment="1">
      <alignment horizontal="center" vertical="center"/>
    </xf>
    <xf numFmtId="0" fontId="17" fillId="3" borderId="8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left" vertical="center" wrapText="1"/>
    </xf>
    <xf numFmtId="0" fontId="17" fillId="0" borderId="7" xfId="0" applyFont="1" applyBorder="1" applyAlignment="1">
      <alignment horizontal="center" vertical="center"/>
    </xf>
    <xf numFmtId="0" fontId="18" fillId="2" borderId="7" xfId="0" applyFont="1" applyFill="1" applyBorder="1" applyAlignment="1">
      <alignment horizontal="right" vertical="center" wrapText="1"/>
    </xf>
    <xf numFmtId="3" fontId="19" fillId="0" borderId="7" xfId="0" applyNumberFormat="1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1" fontId="16" fillId="2" borderId="7" xfId="0" applyNumberFormat="1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4" fontId="16" fillId="2" borderId="7" xfId="0" applyNumberFormat="1" applyFont="1" applyFill="1" applyBorder="1" applyAlignment="1">
      <alignment horizontal="center" vertical="center"/>
    </xf>
    <xf numFmtId="14" fontId="16" fillId="0" borderId="7" xfId="0" applyNumberFormat="1" applyFont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/>
    </xf>
    <xf numFmtId="3" fontId="13" fillId="2" borderId="7" xfId="0" applyNumberFormat="1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10" fontId="16" fillId="3" borderId="7" xfId="0" applyNumberFormat="1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 wrapText="1"/>
    </xf>
    <xf numFmtId="164" fontId="16" fillId="0" borderId="8" xfId="0" applyNumberFormat="1" applyFont="1" applyBorder="1" applyAlignment="1">
      <alignment horizontal="center" vertical="center" wrapText="1"/>
    </xf>
    <xf numFmtId="3" fontId="13" fillId="0" borderId="8" xfId="0" applyNumberFormat="1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vertical="center" wrapText="1"/>
    </xf>
    <xf numFmtId="0" fontId="13" fillId="0" borderId="8" xfId="0" applyFont="1" applyBorder="1" applyAlignment="1">
      <alignment vertical="center" wrapText="1"/>
    </xf>
    <xf numFmtId="8" fontId="11" fillId="0" borderId="0" xfId="0" applyNumberFormat="1" applyFont="1"/>
    <xf numFmtId="0" fontId="11" fillId="0" borderId="0" xfId="0" applyFont="1"/>
    <xf numFmtId="3" fontId="11" fillId="0" borderId="0" xfId="0" applyNumberFormat="1" applyFont="1"/>
    <xf numFmtId="4" fontId="11" fillId="0" borderId="0" xfId="0" applyNumberFormat="1" applyFont="1"/>
    <xf numFmtId="0" fontId="15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0" fontId="17" fillId="3" borderId="8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left" vertical="center" wrapText="1"/>
    </xf>
    <xf numFmtId="0" fontId="17" fillId="0" borderId="7" xfId="0" applyFont="1" applyBorder="1" applyAlignment="1">
      <alignment horizontal="center" vertical="center"/>
    </xf>
    <xf numFmtId="0" fontId="18" fillId="2" borderId="7" xfId="0" applyFont="1" applyFill="1" applyBorder="1" applyAlignment="1">
      <alignment horizontal="right" vertical="center" wrapText="1"/>
    </xf>
    <xf numFmtId="3" fontId="19" fillId="0" borderId="7" xfId="0" applyNumberFormat="1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1" fontId="16" fillId="2" borderId="7" xfId="0" applyNumberFormat="1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4" fontId="16" fillId="2" borderId="7" xfId="0" applyNumberFormat="1" applyFont="1" applyFill="1" applyBorder="1" applyAlignment="1">
      <alignment horizontal="center" vertical="center"/>
    </xf>
    <xf numFmtId="14" fontId="16" fillId="0" borderId="7" xfId="0" applyNumberFormat="1" applyFont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/>
    </xf>
    <xf numFmtId="3" fontId="13" fillId="2" borderId="7" xfId="0" applyNumberFormat="1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3" fontId="13" fillId="3" borderId="7" xfId="0" applyNumberFormat="1" applyFont="1" applyFill="1" applyBorder="1" applyAlignment="1">
      <alignment horizontal="center" vertical="center" wrapText="1"/>
    </xf>
    <xf numFmtId="164" fontId="16" fillId="0" borderId="8" xfId="0" applyNumberFormat="1" applyFont="1" applyBorder="1" applyAlignment="1">
      <alignment horizontal="center" vertical="center" wrapText="1"/>
    </xf>
    <xf numFmtId="3" fontId="2" fillId="0" borderId="0" xfId="23" applyNumberFormat="1"/>
    <xf numFmtId="3" fontId="13" fillId="0" borderId="8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vertical="center" wrapText="1"/>
    </xf>
    <xf numFmtId="10" fontId="16" fillId="2" borderId="8" xfId="0" applyNumberFormat="1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 wrapText="1"/>
    </xf>
    <xf numFmtId="3" fontId="13" fillId="0" borderId="8" xfId="23" applyNumberFormat="1" applyFont="1" applyBorder="1" applyAlignment="1">
      <alignment horizontal="center" vertical="center"/>
    </xf>
    <xf numFmtId="3" fontId="22" fillId="0" borderId="7" xfId="0" applyNumberFormat="1" applyFont="1" applyBorder="1" applyAlignment="1">
      <alignment horizontal="center" vertical="center"/>
    </xf>
    <xf numFmtId="3" fontId="22" fillId="0" borderId="8" xfId="0" applyNumberFormat="1" applyFont="1" applyBorder="1" applyAlignment="1">
      <alignment horizontal="center" vertical="center"/>
    </xf>
    <xf numFmtId="10" fontId="23" fillId="3" borderId="8" xfId="0" applyNumberFormat="1" applyFont="1" applyFill="1" applyBorder="1" applyAlignment="1">
      <alignment horizontal="center" vertical="center"/>
    </xf>
    <xf numFmtId="10" fontId="24" fillId="2" borderId="8" xfId="0" applyNumberFormat="1" applyFont="1" applyFill="1" applyBorder="1" applyAlignment="1">
      <alignment horizontal="center" vertical="center"/>
    </xf>
    <xf numFmtId="3" fontId="25" fillId="0" borderId="8" xfId="0" applyNumberFormat="1" applyFont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</cellXfs>
  <cellStyles count="28">
    <cellStyle name="Comma 2" xfId="9" xr:uid="{00000000-0005-0000-0000-000000000000}"/>
    <cellStyle name="Comma 2 2" xfId="26" xr:uid="{00000000-0005-0000-0000-000001000000}"/>
    <cellStyle name="Įprastas 2" xfId="14" xr:uid="{00000000-0005-0000-0000-000002000000}"/>
    <cellStyle name="Įprastas 2 2" xfId="20" xr:uid="{00000000-0005-0000-0000-000003000000}"/>
    <cellStyle name="Įprastas 3" xfId="15" xr:uid="{00000000-0005-0000-0000-000004000000}"/>
    <cellStyle name="Įprastas 4" xfId="24" xr:uid="{00000000-0005-0000-0000-000005000000}"/>
    <cellStyle name="Įprastas 4 2" xfId="27" xr:uid="{00000000-0005-0000-0000-000006000000}"/>
    <cellStyle name="Įprastas 5" xfId="25" xr:uid="{00000000-0005-0000-0000-000007000000}"/>
    <cellStyle name="Normal" xfId="0" builtinId="0"/>
    <cellStyle name="Normal 10" xfId="18" xr:uid="{00000000-0005-0000-0000-000009000000}"/>
    <cellStyle name="Normal 11" xfId="19" xr:uid="{00000000-0005-0000-0000-00000A000000}"/>
    <cellStyle name="Normal 12" xfId="21" xr:uid="{00000000-0005-0000-0000-00000B000000}"/>
    <cellStyle name="Normal 2" xfId="1" xr:uid="{00000000-0005-0000-0000-00000C000000}"/>
    <cellStyle name="Normal 2 2" xfId="3" xr:uid="{00000000-0005-0000-0000-00000D000000}"/>
    <cellStyle name="Normal 2 3" xfId="13" xr:uid="{00000000-0005-0000-0000-00000E000000}"/>
    <cellStyle name="Normal 2 4" xfId="23" xr:uid="{00000000-0005-0000-0000-00000F000000}"/>
    <cellStyle name="Normal 3" xfId="2" xr:uid="{00000000-0005-0000-0000-000010000000}"/>
    <cellStyle name="Normal 3 2" xfId="4" xr:uid="{00000000-0005-0000-0000-000011000000}"/>
    <cellStyle name="Normal 3 3" xfId="22" xr:uid="{00000000-0005-0000-0000-000012000000}"/>
    <cellStyle name="Normal 4" xfId="5" xr:uid="{00000000-0005-0000-0000-000013000000}"/>
    <cellStyle name="Normal 5" xfId="6" xr:uid="{00000000-0005-0000-0000-000014000000}"/>
    <cellStyle name="Normal 6" xfId="7" xr:uid="{00000000-0005-0000-0000-000015000000}"/>
    <cellStyle name="Normal 7" xfId="8" xr:uid="{00000000-0005-0000-0000-000016000000}"/>
    <cellStyle name="Normal 7 2" xfId="10" xr:uid="{00000000-0005-0000-0000-000017000000}"/>
    <cellStyle name="Normal 8" xfId="11" xr:uid="{00000000-0005-0000-0000-000018000000}"/>
    <cellStyle name="Normal 9" xfId="12" xr:uid="{00000000-0005-0000-0000-000019000000}"/>
    <cellStyle name="Normal 9 2" xfId="17" xr:uid="{00000000-0005-0000-0000-00001A000000}"/>
    <cellStyle name="Обычный_niko_all" xfId="16" xr:uid="{00000000-0005-0000-0000-00001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864B09A0-609F-4DC8-8B3A-B0F5196EC25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740380" y="298261"/>
          <a:ext cx="9360" cy="241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64"/>
  <sheetViews>
    <sheetView tabSelected="1" zoomScale="60" zoomScaleNormal="60" workbookViewId="0">
      <selection activeCell="AC31" sqref="AC31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8.85546875" style="1"/>
    <col min="24" max="24" width="13.7109375" style="1" customWidth="1"/>
    <col min="25" max="25" width="14.85546875" style="1" customWidth="1"/>
    <col min="26" max="26" width="12" style="1" bestFit="1" customWidth="1"/>
    <col min="27" max="16384" width="8.85546875" style="1"/>
  </cols>
  <sheetData>
    <row r="1" spans="1:26" ht="19.5" customHeight="1">
      <c r="E1" s="2" t="s">
        <v>70</v>
      </c>
      <c r="F1" s="2"/>
      <c r="G1" s="2"/>
      <c r="H1" s="2"/>
      <c r="I1" s="2"/>
    </row>
    <row r="2" spans="1:26" ht="19.5" customHeight="1">
      <c r="E2" s="2" t="s">
        <v>71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76"/>
      <c r="B5" s="76"/>
      <c r="C5" s="73" t="s">
        <v>0</v>
      </c>
      <c r="D5" s="3"/>
      <c r="E5" s="3"/>
      <c r="F5" s="73" t="s">
        <v>3</v>
      </c>
      <c r="G5" s="3"/>
      <c r="H5" s="73" t="s">
        <v>5</v>
      </c>
      <c r="I5" s="73" t="s">
        <v>6</v>
      </c>
      <c r="J5" s="73" t="s">
        <v>7</v>
      </c>
      <c r="K5" s="73" t="s">
        <v>8</v>
      </c>
      <c r="L5" s="73" t="s">
        <v>10</v>
      </c>
      <c r="M5" s="73" t="s">
        <v>9</v>
      </c>
      <c r="N5" s="73" t="s">
        <v>11</v>
      </c>
      <c r="O5" s="73" t="s">
        <v>12</v>
      </c>
    </row>
    <row r="6" spans="1:26">
      <c r="A6" s="77"/>
      <c r="B6" s="77"/>
      <c r="C6" s="74"/>
      <c r="D6" s="4" t="s">
        <v>68</v>
      </c>
      <c r="E6" s="4" t="s">
        <v>65</v>
      </c>
      <c r="F6" s="74"/>
      <c r="G6" s="4" t="s">
        <v>68</v>
      </c>
      <c r="H6" s="74"/>
      <c r="I6" s="74"/>
      <c r="J6" s="74"/>
      <c r="K6" s="74"/>
      <c r="L6" s="74"/>
      <c r="M6" s="74"/>
      <c r="N6" s="74"/>
      <c r="O6" s="74"/>
    </row>
    <row r="7" spans="1:26">
      <c r="A7" s="77"/>
      <c r="B7" s="77"/>
      <c r="C7" s="74"/>
      <c r="D7" s="4" t="s">
        <v>1</v>
      </c>
      <c r="E7" s="4" t="s">
        <v>1</v>
      </c>
      <c r="F7" s="74"/>
      <c r="G7" s="4" t="s">
        <v>4</v>
      </c>
      <c r="H7" s="74"/>
      <c r="I7" s="74"/>
      <c r="J7" s="74"/>
      <c r="K7" s="74"/>
      <c r="L7" s="74"/>
      <c r="M7" s="74"/>
      <c r="N7" s="74"/>
      <c r="O7" s="74"/>
    </row>
    <row r="8" spans="1:26" ht="18" customHeight="1" thickBot="1">
      <c r="A8" s="78"/>
      <c r="B8" s="78"/>
      <c r="C8" s="75"/>
      <c r="D8" s="5" t="s">
        <v>2</v>
      </c>
      <c r="E8" s="5" t="s">
        <v>2</v>
      </c>
      <c r="F8" s="75"/>
      <c r="G8" s="6"/>
      <c r="H8" s="75"/>
      <c r="I8" s="75"/>
      <c r="J8" s="75"/>
      <c r="K8" s="75"/>
      <c r="L8" s="75"/>
      <c r="M8" s="75"/>
      <c r="N8" s="75"/>
      <c r="O8" s="75"/>
      <c r="R8" s="8"/>
    </row>
    <row r="9" spans="1:26" ht="15" customHeight="1">
      <c r="A9" s="76"/>
      <c r="B9" s="76"/>
      <c r="C9" s="73" t="s">
        <v>13</v>
      </c>
      <c r="D9" s="33"/>
      <c r="E9" s="33"/>
      <c r="F9" s="73" t="s">
        <v>15</v>
      </c>
      <c r="G9" s="33"/>
      <c r="H9" s="9" t="s">
        <v>18</v>
      </c>
      <c r="I9" s="73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73" t="s">
        <v>26</v>
      </c>
      <c r="R9" s="8"/>
    </row>
    <row r="10" spans="1:26" ht="19.5">
      <c r="A10" s="77"/>
      <c r="B10" s="77"/>
      <c r="C10" s="74"/>
      <c r="D10" s="65" t="s">
        <v>69</v>
      </c>
      <c r="E10" s="72" t="s">
        <v>66</v>
      </c>
      <c r="F10" s="74"/>
      <c r="G10" s="72" t="s">
        <v>69</v>
      </c>
      <c r="H10" s="4" t="s">
        <v>17</v>
      </c>
      <c r="I10" s="74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74"/>
      <c r="R10" s="8"/>
    </row>
    <row r="11" spans="1:26">
      <c r="A11" s="77"/>
      <c r="B11" s="77"/>
      <c r="C11" s="74"/>
      <c r="D11" s="34" t="s">
        <v>14</v>
      </c>
      <c r="E11" s="4" t="s">
        <v>14</v>
      </c>
      <c r="F11" s="74"/>
      <c r="G11" s="34" t="s">
        <v>16</v>
      </c>
      <c r="H11" s="6"/>
      <c r="I11" s="74"/>
      <c r="J11" s="6"/>
      <c r="K11" s="6"/>
      <c r="L11" s="12" t="s">
        <v>2</v>
      </c>
      <c r="M11" s="4" t="s">
        <v>17</v>
      </c>
      <c r="N11" s="6"/>
      <c r="O11" s="74"/>
      <c r="R11" s="11"/>
      <c r="T11" s="11"/>
      <c r="U11" s="7"/>
    </row>
    <row r="12" spans="1:26" ht="15.6" customHeight="1" thickBot="1">
      <c r="A12" s="77"/>
      <c r="B12" s="78"/>
      <c r="C12" s="75"/>
      <c r="D12" s="35" t="s">
        <v>2</v>
      </c>
      <c r="E12" s="5" t="s">
        <v>2</v>
      </c>
      <c r="F12" s="75"/>
      <c r="G12" s="35" t="s">
        <v>17</v>
      </c>
      <c r="H12" s="36"/>
      <c r="I12" s="75"/>
      <c r="J12" s="36"/>
      <c r="K12" s="36"/>
      <c r="L12" s="36"/>
      <c r="M12" s="36"/>
      <c r="N12" s="36"/>
      <c r="O12" s="75"/>
      <c r="R12" s="41"/>
      <c r="S12" s="39"/>
      <c r="T12" s="41"/>
      <c r="U12" s="40"/>
      <c r="V12" s="40"/>
      <c r="X12" s="40"/>
      <c r="Y12" s="38"/>
      <c r="Z12" s="8"/>
    </row>
    <row r="13" spans="1:26" ht="25.35" customHeight="1">
      <c r="A13" s="13">
        <v>1</v>
      </c>
      <c r="B13" s="67" t="s">
        <v>72</v>
      </c>
      <c r="C13" s="37" t="s">
        <v>61</v>
      </c>
      <c r="D13" s="66">
        <v>255277.04</v>
      </c>
      <c r="E13" s="62" t="s">
        <v>30</v>
      </c>
      <c r="F13" s="62" t="s">
        <v>30</v>
      </c>
      <c r="G13" s="66">
        <v>49403</v>
      </c>
      <c r="H13" s="62">
        <v>315</v>
      </c>
      <c r="I13" s="32">
        <f>G13/H13</f>
        <v>156.83492063492062</v>
      </c>
      <c r="J13" s="62">
        <v>32</v>
      </c>
      <c r="K13" s="32">
        <v>1</v>
      </c>
      <c r="L13" s="66">
        <v>437294</v>
      </c>
      <c r="M13" s="66">
        <v>83980</v>
      </c>
      <c r="N13" s="31">
        <v>43824</v>
      </c>
      <c r="O13" s="43" t="s">
        <v>63</v>
      </c>
      <c r="P13" s="11"/>
      <c r="Q13" s="39"/>
      <c r="R13" s="61"/>
      <c r="S13" s="39"/>
      <c r="T13" s="41"/>
      <c r="U13" s="39"/>
      <c r="V13" s="40"/>
      <c r="W13" s="40"/>
      <c r="X13" s="40"/>
      <c r="Y13" s="40"/>
      <c r="Z13" s="41"/>
    </row>
    <row r="14" spans="1:26" s="39" customFormat="1" ht="25.35" customHeight="1">
      <c r="A14" s="42">
        <v>2</v>
      </c>
      <c r="B14" s="67">
        <v>1</v>
      </c>
      <c r="C14" s="63" t="s">
        <v>62</v>
      </c>
      <c r="D14" s="66">
        <v>51947.58</v>
      </c>
      <c r="E14" s="62">
        <v>82007.7</v>
      </c>
      <c r="F14" s="64">
        <f>(D14-E14)/E14</f>
        <v>-0.36655240910304759</v>
      </c>
      <c r="G14" s="66">
        <v>7875</v>
      </c>
      <c r="H14" s="62">
        <v>124</v>
      </c>
      <c r="I14" s="62">
        <f>G14/H14</f>
        <v>63.508064516129032</v>
      </c>
      <c r="J14" s="62">
        <v>20</v>
      </c>
      <c r="K14" s="62">
        <v>2</v>
      </c>
      <c r="L14" s="66">
        <v>217320</v>
      </c>
      <c r="M14" s="66">
        <v>32558</v>
      </c>
      <c r="N14" s="60">
        <v>43817</v>
      </c>
      <c r="O14" s="43" t="s">
        <v>63</v>
      </c>
      <c r="P14" s="41"/>
      <c r="R14" s="61"/>
      <c r="T14" s="41"/>
      <c r="V14" s="40"/>
      <c r="W14" s="40"/>
      <c r="X14" s="40"/>
      <c r="Y14" s="40"/>
      <c r="Z14" s="41"/>
    </row>
    <row r="15" spans="1:26" s="39" customFormat="1" ht="25.35" customHeight="1">
      <c r="A15" s="42">
        <v>3</v>
      </c>
      <c r="B15" s="67">
        <v>2</v>
      </c>
      <c r="C15" s="63" t="s">
        <v>50</v>
      </c>
      <c r="D15" s="66">
        <v>50575.7</v>
      </c>
      <c r="E15" s="62">
        <v>43089.09</v>
      </c>
      <c r="F15" s="64">
        <f>(D15-E15)/E15</f>
        <v>0.17374722928704228</v>
      </c>
      <c r="G15" s="66">
        <v>7922</v>
      </c>
      <c r="H15" s="62">
        <v>95</v>
      </c>
      <c r="I15" s="62">
        <f>G15/H15</f>
        <v>83.389473684210529</v>
      </c>
      <c r="J15" s="62">
        <v>10</v>
      </c>
      <c r="K15" s="62">
        <v>4</v>
      </c>
      <c r="L15" s="66">
        <v>320425.07</v>
      </c>
      <c r="M15" s="66">
        <v>50712</v>
      </c>
      <c r="N15" s="60">
        <v>43805</v>
      </c>
      <c r="O15" s="43" t="s">
        <v>51</v>
      </c>
      <c r="P15" s="41"/>
      <c r="R15" s="61"/>
      <c r="T15" s="41"/>
      <c r="V15" s="40"/>
      <c r="W15" s="40"/>
      <c r="X15" s="40"/>
      <c r="Y15" s="40"/>
      <c r="Z15" s="41"/>
    </row>
    <row r="16" spans="1:26" s="39" customFormat="1" ht="25.35" customHeight="1">
      <c r="A16" s="42">
        <v>4</v>
      </c>
      <c r="B16" s="67" t="s">
        <v>72</v>
      </c>
      <c r="C16" s="63" t="s">
        <v>74</v>
      </c>
      <c r="D16" s="66">
        <v>40688</v>
      </c>
      <c r="E16" s="62" t="s">
        <v>30</v>
      </c>
      <c r="F16" s="62" t="s">
        <v>30</v>
      </c>
      <c r="G16" s="66">
        <v>6235</v>
      </c>
      <c r="H16" s="62" t="s">
        <v>30</v>
      </c>
      <c r="I16" s="62" t="s">
        <v>30</v>
      </c>
      <c r="J16" s="62">
        <v>7</v>
      </c>
      <c r="K16" s="62">
        <v>1</v>
      </c>
      <c r="L16" s="66">
        <v>40688</v>
      </c>
      <c r="M16" s="66">
        <v>6235</v>
      </c>
      <c r="N16" s="60">
        <v>43826</v>
      </c>
      <c r="O16" s="43" t="s">
        <v>31</v>
      </c>
      <c r="P16" s="41"/>
      <c r="R16" s="61"/>
      <c r="T16" s="41"/>
      <c r="V16" s="40"/>
      <c r="W16" s="40"/>
      <c r="X16" s="40"/>
      <c r="Y16" s="40"/>
      <c r="Z16" s="41"/>
    </row>
    <row r="17" spans="1:26" s="39" customFormat="1" ht="25.35" customHeight="1">
      <c r="A17" s="42">
        <v>5</v>
      </c>
      <c r="B17" s="67">
        <v>3</v>
      </c>
      <c r="C17" s="63" t="s">
        <v>45</v>
      </c>
      <c r="D17" s="66">
        <v>18259.150000000001</v>
      </c>
      <c r="E17" s="62">
        <v>25296.97</v>
      </c>
      <c r="F17" s="64">
        <f>(D17-E17)/E17</f>
        <v>-0.27820802254183008</v>
      </c>
      <c r="G17" s="66">
        <v>3590</v>
      </c>
      <c r="H17" s="62">
        <v>50</v>
      </c>
      <c r="I17" s="62">
        <f>G17/H17</f>
        <v>71.8</v>
      </c>
      <c r="J17" s="62">
        <v>7</v>
      </c>
      <c r="K17" s="62">
        <v>5</v>
      </c>
      <c r="L17" s="66">
        <v>281552.53000000003</v>
      </c>
      <c r="M17" s="66">
        <v>55310</v>
      </c>
      <c r="N17" s="60">
        <v>43798</v>
      </c>
      <c r="O17" s="43" t="s">
        <v>33</v>
      </c>
      <c r="P17" s="41"/>
      <c r="R17" s="61"/>
      <c r="T17" s="41"/>
      <c r="V17" s="40"/>
      <c r="W17" s="40"/>
      <c r="X17" s="40"/>
      <c r="Y17" s="40"/>
      <c r="Z17" s="41"/>
    </row>
    <row r="18" spans="1:26" s="39" customFormat="1" ht="25.35" customHeight="1">
      <c r="A18" s="42">
        <v>6</v>
      </c>
      <c r="B18" s="67">
        <v>6</v>
      </c>
      <c r="C18" s="63" t="s">
        <v>57</v>
      </c>
      <c r="D18" s="66">
        <v>16145.46</v>
      </c>
      <c r="E18" s="62">
        <v>16089.46</v>
      </c>
      <c r="F18" s="64">
        <f>(D18-E18)/E18</f>
        <v>3.4805394338902613E-3</v>
      </c>
      <c r="G18" s="66">
        <v>2434</v>
      </c>
      <c r="H18" s="62">
        <v>36</v>
      </c>
      <c r="I18" s="62">
        <f>G18/H18</f>
        <v>67.611111111111114</v>
      </c>
      <c r="J18" s="62">
        <v>4</v>
      </c>
      <c r="K18" s="62">
        <v>3</v>
      </c>
      <c r="L18" s="66">
        <v>85333.96</v>
      </c>
      <c r="M18" s="66">
        <v>13752</v>
      </c>
      <c r="N18" s="60">
        <v>43812</v>
      </c>
      <c r="O18" s="43" t="s">
        <v>27</v>
      </c>
      <c r="P18" s="41"/>
      <c r="R18" s="61"/>
      <c r="T18" s="41"/>
      <c r="V18" s="40"/>
      <c r="W18" s="40"/>
      <c r="X18" s="40"/>
      <c r="Y18" s="40"/>
      <c r="Z18" s="41"/>
    </row>
    <row r="19" spans="1:26" s="39" customFormat="1" ht="25.35" customHeight="1">
      <c r="A19" s="42">
        <v>7</v>
      </c>
      <c r="B19" s="67" t="s">
        <v>72</v>
      </c>
      <c r="C19" s="63" t="s">
        <v>73</v>
      </c>
      <c r="D19" s="66">
        <v>12295.91</v>
      </c>
      <c r="E19" s="62" t="s">
        <v>30</v>
      </c>
      <c r="F19" s="62" t="s">
        <v>30</v>
      </c>
      <c r="G19" s="66">
        <v>2174</v>
      </c>
      <c r="H19" s="62">
        <v>96</v>
      </c>
      <c r="I19" s="62">
        <f>G19/H19</f>
        <v>22.645833333333332</v>
      </c>
      <c r="J19" s="62">
        <v>16</v>
      </c>
      <c r="K19" s="62">
        <v>1</v>
      </c>
      <c r="L19" s="66">
        <v>16410.669999999998</v>
      </c>
      <c r="M19" s="66">
        <v>2832</v>
      </c>
      <c r="N19" s="60">
        <v>43826</v>
      </c>
      <c r="O19" s="43" t="s">
        <v>33</v>
      </c>
      <c r="P19" s="41"/>
      <c r="R19" s="61"/>
      <c r="T19" s="41"/>
      <c r="U19" s="40"/>
      <c r="V19" s="40"/>
      <c r="W19" s="40"/>
      <c r="X19" s="38"/>
      <c r="Y19" s="40"/>
      <c r="Z19" s="41"/>
    </row>
    <row r="20" spans="1:26" s="39" customFormat="1" ht="25.35" customHeight="1">
      <c r="A20" s="42">
        <v>8</v>
      </c>
      <c r="B20" s="67">
        <v>8</v>
      </c>
      <c r="C20" s="63" t="s">
        <v>46</v>
      </c>
      <c r="D20" s="66">
        <v>11526.49</v>
      </c>
      <c r="E20" s="62">
        <v>11402.93</v>
      </c>
      <c r="F20" s="64">
        <f>(D20-E20)/E20</f>
        <v>1.0835811497571193E-2</v>
      </c>
      <c r="G20" s="66">
        <v>1750</v>
      </c>
      <c r="H20" s="62">
        <v>19</v>
      </c>
      <c r="I20" s="62">
        <f>G20/H20</f>
        <v>92.10526315789474</v>
      </c>
      <c r="J20" s="62">
        <v>6</v>
      </c>
      <c r="K20" s="62">
        <v>5</v>
      </c>
      <c r="L20" s="66">
        <v>116950.31</v>
      </c>
      <c r="M20" s="66">
        <v>19573</v>
      </c>
      <c r="N20" s="60">
        <v>43798</v>
      </c>
      <c r="O20" s="43" t="s">
        <v>27</v>
      </c>
      <c r="P20" s="41"/>
      <c r="R20" s="61"/>
      <c r="T20" s="41"/>
      <c r="V20" s="40"/>
      <c r="W20" s="40"/>
      <c r="X20" s="38"/>
      <c r="Y20" s="40"/>
      <c r="Z20" s="41"/>
    </row>
    <row r="21" spans="1:26" s="39" customFormat="1" ht="25.35" customHeight="1">
      <c r="A21" s="42">
        <v>9</v>
      </c>
      <c r="B21" s="67">
        <v>5</v>
      </c>
      <c r="C21" s="63" t="s">
        <v>64</v>
      </c>
      <c r="D21" s="66">
        <v>9684.7000000000007</v>
      </c>
      <c r="E21" s="62">
        <v>21540.26</v>
      </c>
      <c r="F21" s="64">
        <f>(D21-E21)/E21</f>
        <v>-0.55039075665753334</v>
      </c>
      <c r="G21" s="66">
        <v>1960</v>
      </c>
      <c r="H21" s="62">
        <v>79</v>
      </c>
      <c r="I21" s="62">
        <f>G21/H21</f>
        <v>24.810126582278482</v>
      </c>
      <c r="J21" s="62">
        <v>14</v>
      </c>
      <c r="K21" s="62">
        <v>2</v>
      </c>
      <c r="L21" s="66">
        <v>47265.91</v>
      </c>
      <c r="M21" s="66">
        <v>10396</v>
      </c>
      <c r="N21" s="60">
        <v>43819</v>
      </c>
      <c r="O21" s="43" t="s">
        <v>39</v>
      </c>
      <c r="P21" s="41"/>
      <c r="R21" s="61"/>
      <c r="T21" s="41"/>
      <c r="V21" s="40"/>
      <c r="W21" s="40"/>
      <c r="X21" s="38"/>
      <c r="Y21" s="40"/>
      <c r="Z21" s="41"/>
    </row>
    <row r="22" spans="1:26" s="39" customFormat="1" ht="25.35" customHeight="1">
      <c r="A22" s="42">
        <v>10</v>
      </c>
      <c r="B22" s="67">
        <v>11</v>
      </c>
      <c r="C22" s="63" t="s">
        <v>36</v>
      </c>
      <c r="D22" s="66">
        <v>9177.07</v>
      </c>
      <c r="E22" s="71">
        <v>6222.42</v>
      </c>
      <c r="F22" s="64">
        <f>(D22-E22)/E22</f>
        <v>0.47483937117713038</v>
      </c>
      <c r="G22" s="66">
        <v>1541</v>
      </c>
      <c r="H22" s="62" t="s">
        <v>30</v>
      </c>
      <c r="I22" s="62" t="s">
        <v>30</v>
      </c>
      <c r="J22" s="62" t="s">
        <v>30</v>
      </c>
      <c r="K22" s="62">
        <v>11</v>
      </c>
      <c r="L22" s="66">
        <v>1254072.18</v>
      </c>
      <c r="M22" s="66">
        <v>204002</v>
      </c>
      <c r="N22" s="60">
        <v>43756</v>
      </c>
      <c r="O22" s="43" t="s">
        <v>37</v>
      </c>
      <c r="P22" s="41"/>
      <c r="R22" s="61"/>
      <c r="T22" s="41"/>
      <c r="V22" s="40"/>
      <c r="W22" s="40"/>
      <c r="X22" s="8"/>
      <c r="Y22" s="40"/>
      <c r="Z22" s="41"/>
    </row>
    <row r="23" spans="1:26" ht="25.35" customHeight="1">
      <c r="A23" s="17"/>
      <c r="B23" s="17"/>
      <c r="C23" s="18" t="s">
        <v>29</v>
      </c>
      <c r="D23" s="19">
        <f>SUM(D13:D22)</f>
        <v>475577.10000000003</v>
      </c>
      <c r="E23" s="49">
        <f t="shared" ref="E23:G23" si="0">SUM(E13:E22)</f>
        <v>205648.83000000002</v>
      </c>
      <c r="F23" s="70">
        <f>(D23-E23)/E23</f>
        <v>1.3125689555345392</v>
      </c>
      <c r="G23" s="49">
        <f t="shared" si="0"/>
        <v>84884</v>
      </c>
      <c r="H23" s="19"/>
      <c r="I23" s="21"/>
      <c r="J23" s="20"/>
      <c r="K23" s="22"/>
      <c r="L23" s="23"/>
      <c r="M23" s="27"/>
      <c r="N23" s="24"/>
      <c r="O23" s="28"/>
      <c r="P23" s="41"/>
      <c r="Q23" s="39"/>
      <c r="R23" s="41"/>
      <c r="S23" s="39"/>
      <c r="T23" s="39"/>
      <c r="U23" s="39"/>
      <c r="V23" s="39"/>
      <c r="X23" s="39"/>
      <c r="Y23" s="39"/>
    </row>
    <row r="24" spans="1:26" ht="14.1" customHeight="1">
      <c r="A24" s="15"/>
      <c r="B24" s="25"/>
      <c r="C24" s="16"/>
      <c r="D24" s="26"/>
      <c r="E24" s="26"/>
      <c r="F24" s="29"/>
      <c r="G24" s="26"/>
      <c r="H24" s="26"/>
      <c r="I24" s="26"/>
      <c r="J24" s="26"/>
      <c r="K24" s="26"/>
      <c r="L24" s="26"/>
      <c r="M24" s="26"/>
      <c r="N24" s="30"/>
      <c r="O24" s="14"/>
      <c r="P24" s="39"/>
      <c r="Q24" s="39"/>
      <c r="R24" s="39"/>
      <c r="S24" s="39"/>
      <c r="T24" s="39"/>
      <c r="U24" s="39"/>
      <c r="V24" s="39"/>
      <c r="X24" s="39"/>
      <c r="Y24" s="39"/>
    </row>
    <row r="25" spans="1:26" s="39" customFormat="1" ht="25.35" customHeight="1">
      <c r="A25" s="42">
        <v>11</v>
      </c>
      <c r="B25" s="67">
        <v>7</v>
      </c>
      <c r="C25" s="63" t="s">
        <v>55</v>
      </c>
      <c r="D25" s="66">
        <v>6842.07</v>
      </c>
      <c r="E25" s="62">
        <v>16023.98</v>
      </c>
      <c r="F25" s="64">
        <f>(D25-E25)/E25</f>
        <v>-0.57301057540011913</v>
      </c>
      <c r="G25" s="66">
        <v>1049</v>
      </c>
      <c r="H25" s="62">
        <v>14</v>
      </c>
      <c r="I25" s="62">
        <f>G25/H25</f>
        <v>74.928571428571431</v>
      </c>
      <c r="J25" s="62">
        <v>5</v>
      </c>
      <c r="K25" s="62">
        <v>4</v>
      </c>
      <c r="L25" s="66">
        <v>123655.03999999999</v>
      </c>
      <c r="M25" s="66">
        <v>19137</v>
      </c>
      <c r="N25" s="60">
        <v>43805</v>
      </c>
      <c r="O25" s="43" t="s">
        <v>33</v>
      </c>
      <c r="P25" s="41"/>
      <c r="R25" s="61"/>
      <c r="T25" s="41"/>
      <c r="V25" s="40"/>
      <c r="W25" s="40"/>
      <c r="X25" s="8"/>
      <c r="Y25" s="40"/>
      <c r="Z25" s="41"/>
    </row>
    <row r="26" spans="1:26" s="39" customFormat="1" ht="25.35" customHeight="1">
      <c r="A26" s="42">
        <v>12</v>
      </c>
      <c r="B26" s="67">
        <v>14</v>
      </c>
      <c r="C26" s="63" t="s">
        <v>59</v>
      </c>
      <c r="D26" s="66">
        <v>2956.9</v>
      </c>
      <c r="E26" s="62">
        <v>3115.2</v>
      </c>
      <c r="F26" s="64">
        <f>(D26-E26)/E26</f>
        <v>-5.0815356959424671E-2</v>
      </c>
      <c r="G26" s="66">
        <v>600</v>
      </c>
      <c r="H26" s="62" t="s">
        <v>30</v>
      </c>
      <c r="I26" s="62" t="s">
        <v>30</v>
      </c>
      <c r="J26" s="62" t="s">
        <v>30</v>
      </c>
      <c r="K26" s="62">
        <v>3</v>
      </c>
      <c r="L26" s="66">
        <v>17335.29</v>
      </c>
      <c r="M26" s="66">
        <v>3701</v>
      </c>
      <c r="N26" s="60">
        <v>43812</v>
      </c>
      <c r="O26" s="43" t="s">
        <v>60</v>
      </c>
      <c r="P26" s="41"/>
      <c r="R26" s="61"/>
      <c r="S26" s="40"/>
      <c r="T26" s="41"/>
      <c r="V26" s="40"/>
      <c r="W26" s="40"/>
      <c r="X26" s="40"/>
      <c r="Y26" s="40"/>
      <c r="Z26" s="41"/>
    </row>
    <row r="27" spans="1:26" s="39" customFormat="1" ht="25.35" customHeight="1">
      <c r="A27" s="42">
        <v>13</v>
      </c>
      <c r="B27" s="67">
        <v>15</v>
      </c>
      <c r="C27" s="63" t="s">
        <v>56</v>
      </c>
      <c r="D27" s="66">
        <v>2762</v>
      </c>
      <c r="E27" s="62">
        <v>1963</v>
      </c>
      <c r="F27" s="64">
        <f>(D27-E27)/E27</f>
        <v>0.40703005603667858</v>
      </c>
      <c r="G27" s="66">
        <v>444</v>
      </c>
      <c r="H27" s="62">
        <v>7</v>
      </c>
      <c r="I27" s="62">
        <f>G27/H27</f>
        <v>63.428571428571431</v>
      </c>
      <c r="J27" s="62">
        <v>3</v>
      </c>
      <c r="K27" s="62">
        <v>4</v>
      </c>
      <c r="L27" s="66">
        <v>22488</v>
      </c>
      <c r="M27" s="66">
        <v>4348</v>
      </c>
      <c r="N27" s="60">
        <v>43805</v>
      </c>
      <c r="O27" s="43" t="s">
        <v>48</v>
      </c>
      <c r="P27" s="41"/>
      <c r="R27" s="61"/>
      <c r="S27" s="40"/>
      <c r="T27" s="41"/>
      <c r="V27" s="40"/>
      <c r="W27" s="40"/>
      <c r="X27" s="40"/>
      <c r="Y27" s="40"/>
      <c r="Z27" s="41"/>
    </row>
    <row r="28" spans="1:26" s="39" customFormat="1" ht="24.75" customHeight="1">
      <c r="A28" s="42">
        <v>14</v>
      </c>
      <c r="B28" s="67">
        <v>10</v>
      </c>
      <c r="C28" s="63" t="s">
        <v>52</v>
      </c>
      <c r="D28" s="66">
        <v>2239.39</v>
      </c>
      <c r="E28" s="62">
        <v>6621.59</v>
      </c>
      <c r="F28" s="64">
        <f>(D28-E28)/E28</f>
        <v>-0.66180479310860396</v>
      </c>
      <c r="G28" s="66">
        <v>494</v>
      </c>
      <c r="H28" s="62">
        <v>16</v>
      </c>
      <c r="I28" s="62">
        <f>G28/H28</f>
        <v>30.875</v>
      </c>
      <c r="J28" s="62">
        <v>7</v>
      </c>
      <c r="K28" s="62">
        <v>3</v>
      </c>
      <c r="L28" s="66">
        <v>38544</v>
      </c>
      <c r="M28" s="66">
        <v>8662</v>
      </c>
      <c r="N28" s="60">
        <v>43812</v>
      </c>
      <c r="O28" s="43" t="s">
        <v>53</v>
      </c>
      <c r="P28" s="41"/>
      <c r="R28" s="61"/>
      <c r="T28" s="41"/>
      <c r="V28" s="40"/>
      <c r="W28" s="40"/>
      <c r="X28" s="40"/>
      <c r="Y28" s="40"/>
      <c r="Z28" s="41"/>
    </row>
    <row r="29" spans="1:26" s="39" customFormat="1" ht="25.35" customHeight="1">
      <c r="A29" s="42">
        <v>15</v>
      </c>
      <c r="B29" s="67">
        <v>13</v>
      </c>
      <c r="C29" s="63" t="s">
        <v>41</v>
      </c>
      <c r="D29" s="66">
        <v>1781.61</v>
      </c>
      <c r="E29" s="71">
        <v>4061.03</v>
      </c>
      <c r="F29" s="64">
        <f>(D29-E29)/E29</f>
        <v>-0.56129110102609436</v>
      </c>
      <c r="G29" s="66">
        <v>276</v>
      </c>
      <c r="H29" s="62">
        <v>3</v>
      </c>
      <c r="I29" s="62">
        <f>G29/H29</f>
        <v>92</v>
      </c>
      <c r="J29" s="62">
        <v>2</v>
      </c>
      <c r="K29" s="62">
        <v>7</v>
      </c>
      <c r="L29" s="66">
        <v>162629</v>
      </c>
      <c r="M29" s="66">
        <v>26557</v>
      </c>
      <c r="N29" s="60">
        <v>43784</v>
      </c>
      <c r="O29" s="43" t="s">
        <v>34</v>
      </c>
      <c r="P29" s="41"/>
      <c r="R29" s="61"/>
      <c r="T29" s="41"/>
      <c r="V29" s="40"/>
      <c r="W29" s="40"/>
      <c r="X29" s="40"/>
      <c r="Y29" s="40"/>
      <c r="Z29" s="41"/>
    </row>
    <row r="30" spans="1:26" s="39" customFormat="1" ht="25.35" customHeight="1">
      <c r="A30" s="42">
        <v>16</v>
      </c>
      <c r="B30" s="68">
        <v>12</v>
      </c>
      <c r="C30" s="63" t="s">
        <v>58</v>
      </c>
      <c r="D30" s="66">
        <v>1469</v>
      </c>
      <c r="E30" s="62">
        <v>4544</v>
      </c>
      <c r="F30" s="64">
        <f>(D30-E30)/E30</f>
        <v>-0.67671654929577463</v>
      </c>
      <c r="G30" s="66">
        <v>252</v>
      </c>
      <c r="H30" s="62">
        <v>4</v>
      </c>
      <c r="I30" s="62">
        <f>G30/H30</f>
        <v>63</v>
      </c>
      <c r="J30" s="62">
        <v>2</v>
      </c>
      <c r="K30" s="62">
        <v>3</v>
      </c>
      <c r="L30" s="66">
        <v>30179</v>
      </c>
      <c r="M30" s="66">
        <v>5186</v>
      </c>
      <c r="N30" s="60">
        <v>43812</v>
      </c>
      <c r="O30" s="43" t="s">
        <v>48</v>
      </c>
      <c r="P30" s="41"/>
      <c r="R30" s="61"/>
      <c r="T30" s="41"/>
      <c r="V30" s="40"/>
      <c r="W30" s="40"/>
      <c r="X30" s="40"/>
      <c r="Y30" s="40"/>
      <c r="Z30" s="41"/>
    </row>
    <row r="31" spans="1:26" s="39" customFormat="1" ht="25.35" customHeight="1">
      <c r="A31" s="42">
        <v>17</v>
      </c>
      <c r="B31" s="67">
        <v>18</v>
      </c>
      <c r="C31" s="63" t="s">
        <v>47</v>
      </c>
      <c r="D31" s="66">
        <v>448.5</v>
      </c>
      <c r="E31" s="62">
        <v>1192.7</v>
      </c>
      <c r="F31" s="64">
        <f>(D31-E31)/E31</f>
        <v>-0.62396243816550689</v>
      </c>
      <c r="G31" s="66">
        <v>152</v>
      </c>
      <c r="H31" s="62">
        <v>3</v>
      </c>
      <c r="I31" s="62">
        <f>G31/H31</f>
        <v>50.666666666666664</v>
      </c>
      <c r="J31" s="62">
        <v>3</v>
      </c>
      <c r="K31" s="62">
        <v>5</v>
      </c>
      <c r="L31" s="66">
        <v>51180.959999999999</v>
      </c>
      <c r="M31" s="66">
        <v>11343</v>
      </c>
      <c r="N31" s="60">
        <v>43798</v>
      </c>
      <c r="O31" s="43" t="s">
        <v>49</v>
      </c>
      <c r="P31" s="41"/>
      <c r="R31" s="61"/>
      <c r="T31" s="41"/>
      <c r="V31" s="40"/>
      <c r="W31" s="40"/>
      <c r="X31" s="8"/>
      <c r="Y31" s="40"/>
      <c r="Z31" s="41"/>
    </row>
    <row r="32" spans="1:26" s="39" customFormat="1" ht="25.35" customHeight="1">
      <c r="A32" s="42">
        <v>18</v>
      </c>
      <c r="B32" s="67">
        <v>16</v>
      </c>
      <c r="C32" s="63" t="s">
        <v>67</v>
      </c>
      <c r="D32" s="66">
        <v>374</v>
      </c>
      <c r="E32" s="62">
        <v>1946</v>
      </c>
      <c r="F32" s="64">
        <f>(D32-E32)/E32</f>
        <v>-0.80781089414182938</v>
      </c>
      <c r="G32" s="66">
        <v>86</v>
      </c>
      <c r="H32" s="62">
        <v>6</v>
      </c>
      <c r="I32" s="62">
        <f>G32/H32</f>
        <v>14.333333333333334</v>
      </c>
      <c r="J32" s="62">
        <v>4</v>
      </c>
      <c r="K32" s="62">
        <v>2</v>
      </c>
      <c r="L32" s="66">
        <v>3576</v>
      </c>
      <c r="M32" s="66">
        <v>702</v>
      </c>
      <c r="N32" s="60">
        <v>43819</v>
      </c>
      <c r="O32" s="43" t="s">
        <v>48</v>
      </c>
      <c r="P32" s="41"/>
      <c r="R32" s="61"/>
      <c r="T32" s="41"/>
      <c r="U32" s="40"/>
      <c r="V32" s="40"/>
      <c r="W32" s="40"/>
      <c r="X32" s="40"/>
      <c r="Y32" s="40"/>
      <c r="Z32" s="41"/>
    </row>
    <row r="33" spans="1:26" s="39" customFormat="1" ht="25.35" customHeight="1">
      <c r="A33" s="42">
        <v>19</v>
      </c>
      <c r="B33" s="67">
        <v>23</v>
      </c>
      <c r="C33" s="63" t="s">
        <v>35</v>
      </c>
      <c r="D33" s="66">
        <v>244.29</v>
      </c>
      <c r="E33" s="71">
        <v>272.91000000000003</v>
      </c>
      <c r="F33" s="64">
        <f>(D33-E33)/E33</f>
        <v>-0.10486973727602518</v>
      </c>
      <c r="G33" s="66">
        <v>51</v>
      </c>
      <c r="H33" s="62">
        <v>3</v>
      </c>
      <c r="I33" s="62">
        <f>G33/H33</f>
        <v>17</v>
      </c>
      <c r="J33" s="62">
        <v>1</v>
      </c>
      <c r="K33" s="62">
        <v>13</v>
      </c>
      <c r="L33" s="66">
        <v>355105.63</v>
      </c>
      <c r="M33" s="66">
        <v>72315</v>
      </c>
      <c r="N33" s="60">
        <v>43742</v>
      </c>
      <c r="O33" s="43" t="s">
        <v>33</v>
      </c>
      <c r="P33" s="41"/>
      <c r="R33" s="61"/>
      <c r="T33" s="41"/>
      <c r="V33" s="40"/>
      <c r="W33" s="40"/>
      <c r="X33" s="40"/>
      <c r="Y33" s="40"/>
      <c r="Z33" s="41"/>
    </row>
    <row r="34" spans="1:26" s="39" customFormat="1" ht="25.35" customHeight="1">
      <c r="A34" s="42">
        <v>20</v>
      </c>
      <c r="B34" s="68">
        <v>17</v>
      </c>
      <c r="C34" s="63" t="s">
        <v>42</v>
      </c>
      <c r="D34" s="66">
        <v>164</v>
      </c>
      <c r="E34" s="62">
        <v>1650.4</v>
      </c>
      <c r="F34" s="64">
        <f>(D34-E34)/E34</f>
        <v>-0.90063015026660209</v>
      </c>
      <c r="G34" s="66">
        <v>47</v>
      </c>
      <c r="H34" s="62">
        <v>4</v>
      </c>
      <c r="I34" s="62">
        <f>G34/H34</f>
        <v>11.75</v>
      </c>
      <c r="J34" s="62">
        <v>3</v>
      </c>
      <c r="K34" s="62">
        <v>6</v>
      </c>
      <c r="L34" s="66">
        <v>61839.14</v>
      </c>
      <c r="M34" s="66">
        <v>13856</v>
      </c>
      <c r="N34" s="60">
        <v>43791</v>
      </c>
      <c r="O34" s="43" t="s">
        <v>38</v>
      </c>
      <c r="P34" s="41"/>
      <c r="R34" s="61"/>
      <c r="T34" s="41"/>
      <c r="U34" s="40"/>
      <c r="V34" s="40"/>
      <c r="W34" s="40"/>
      <c r="X34" s="40"/>
      <c r="Y34" s="40"/>
      <c r="Z34" s="41"/>
    </row>
    <row r="35" spans="1:26" s="39" customFormat="1" ht="25.35" customHeight="1">
      <c r="A35" s="47"/>
      <c r="B35" s="47"/>
      <c r="C35" s="48" t="s">
        <v>32</v>
      </c>
      <c r="D35" s="49">
        <f>SUM(D23:D34)</f>
        <v>494858.86000000004</v>
      </c>
      <c r="E35" s="49">
        <f t="shared" ref="E35:G35" si="1">SUM(E23:E34)</f>
        <v>247039.64000000004</v>
      </c>
      <c r="F35" s="70">
        <f>(D35-E35)/E35</f>
        <v>1.0031556878887937</v>
      </c>
      <c r="G35" s="49">
        <f t="shared" si="1"/>
        <v>88335</v>
      </c>
      <c r="H35" s="49"/>
      <c r="I35" s="51"/>
      <c r="J35" s="50"/>
      <c r="K35" s="52"/>
      <c r="L35" s="53"/>
      <c r="M35" s="57"/>
      <c r="N35" s="54"/>
      <c r="O35" s="58"/>
      <c r="R35" s="41"/>
    </row>
    <row r="36" spans="1:26" s="39" customFormat="1" ht="14.1" customHeight="1">
      <c r="A36" s="45"/>
      <c r="B36" s="55"/>
      <c r="C36" s="46"/>
      <c r="D36" s="56"/>
      <c r="E36" s="56"/>
      <c r="F36" s="69"/>
      <c r="G36" s="56"/>
      <c r="H36" s="56"/>
      <c r="I36" s="56"/>
      <c r="J36" s="56"/>
      <c r="K36" s="56"/>
      <c r="L36" s="56"/>
      <c r="M36" s="56"/>
      <c r="N36" s="59"/>
      <c r="O36" s="44"/>
    </row>
    <row r="37" spans="1:26" s="39" customFormat="1" ht="25.35" customHeight="1">
      <c r="A37" s="42">
        <v>21</v>
      </c>
      <c r="B37" s="67" t="s">
        <v>30</v>
      </c>
      <c r="C37" s="63" t="s">
        <v>75</v>
      </c>
      <c r="D37" s="66">
        <v>84</v>
      </c>
      <c r="E37" s="62" t="s">
        <v>30</v>
      </c>
      <c r="F37" s="62" t="s">
        <v>30</v>
      </c>
      <c r="G37" s="66">
        <v>28</v>
      </c>
      <c r="H37" s="62">
        <v>1</v>
      </c>
      <c r="I37" s="62">
        <f>G37/H37</f>
        <v>28</v>
      </c>
      <c r="J37" s="62">
        <v>1</v>
      </c>
      <c r="K37" s="62" t="s">
        <v>30</v>
      </c>
      <c r="L37" s="66">
        <v>815863</v>
      </c>
      <c r="M37" s="66">
        <v>154363</v>
      </c>
      <c r="N37" s="60">
        <v>43665</v>
      </c>
      <c r="O37" s="43" t="s">
        <v>63</v>
      </c>
      <c r="P37" s="41"/>
      <c r="R37" s="61"/>
      <c r="T37" s="41"/>
      <c r="U37" s="40"/>
      <c r="V37" s="40"/>
      <c r="W37" s="40"/>
      <c r="Y37" s="40"/>
      <c r="Z37" s="41"/>
    </row>
    <row r="38" spans="1:26" s="39" customFormat="1" ht="25.35" customHeight="1">
      <c r="A38" s="42">
        <v>22</v>
      </c>
      <c r="B38" s="67">
        <v>19</v>
      </c>
      <c r="C38" s="63" t="s">
        <v>40</v>
      </c>
      <c r="D38" s="66">
        <v>20</v>
      </c>
      <c r="E38" s="71">
        <v>820.66</v>
      </c>
      <c r="F38" s="64">
        <f>(D38-E38)/E38</f>
        <v>-0.97562937148149054</v>
      </c>
      <c r="G38" s="66">
        <v>8</v>
      </c>
      <c r="H38" s="62">
        <v>1</v>
      </c>
      <c r="I38" s="62">
        <f>G38/H38</f>
        <v>8</v>
      </c>
      <c r="J38" s="62">
        <v>1</v>
      </c>
      <c r="K38" s="62">
        <v>7</v>
      </c>
      <c r="L38" s="66">
        <v>94903.43</v>
      </c>
      <c r="M38" s="66">
        <v>19734</v>
      </c>
      <c r="N38" s="60">
        <v>43784</v>
      </c>
      <c r="O38" s="43" t="s">
        <v>27</v>
      </c>
      <c r="P38" s="41"/>
      <c r="R38" s="61"/>
      <c r="T38" s="41"/>
      <c r="V38" s="40"/>
      <c r="W38" s="40"/>
      <c r="Y38" s="40"/>
      <c r="Z38" s="41"/>
    </row>
    <row r="39" spans="1:26" s="39" customFormat="1" ht="25.35" customHeight="1">
      <c r="A39" s="42">
        <v>23</v>
      </c>
      <c r="B39" s="68">
        <v>22</v>
      </c>
      <c r="C39" s="63" t="s">
        <v>54</v>
      </c>
      <c r="D39" s="66">
        <v>5</v>
      </c>
      <c r="E39" s="62">
        <v>396</v>
      </c>
      <c r="F39" s="64">
        <f>(D39-E39)/E39</f>
        <v>-0.98737373737373735</v>
      </c>
      <c r="G39" s="66">
        <v>1</v>
      </c>
      <c r="H39" s="62">
        <v>1</v>
      </c>
      <c r="I39" s="62">
        <f>G39/H39</f>
        <v>1</v>
      </c>
      <c r="J39" s="62">
        <v>1</v>
      </c>
      <c r="K39" s="62">
        <v>4</v>
      </c>
      <c r="L39" s="66">
        <v>12552</v>
      </c>
      <c r="M39" s="66">
        <v>2254</v>
      </c>
      <c r="N39" s="60">
        <v>43805</v>
      </c>
      <c r="O39" s="43" t="s">
        <v>31</v>
      </c>
      <c r="P39" s="41"/>
      <c r="R39" s="61"/>
      <c r="T39" s="41"/>
      <c r="V39" s="40"/>
      <c r="W39" s="40"/>
      <c r="Y39" s="40"/>
      <c r="Z39" s="41"/>
    </row>
    <row r="40" spans="1:26" s="39" customFormat="1" ht="25.35" customHeight="1">
      <c r="A40" s="42">
        <v>24</v>
      </c>
      <c r="B40" s="68">
        <v>26</v>
      </c>
      <c r="C40" s="63" t="s">
        <v>43</v>
      </c>
      <c r="D40" s="66"/>
      <c r="E40" s="62"/>
      <c r="F40" s="64"/>
      <c r="G40" s="66"/>
      <c r="H40" s="62"/>
      <c r="I40" s="62" t="e">
        <f>G40/H40</f>
        <v>#DIV/0!</v>
      </c>
      <c r="J40" s="62"/>
      <c r="K40" s="62">
        <v>6</v>
      </c>
      <c r="L40" s="66">
        <v>366000</v>
      </c>
      <c r="M40" s="66">
        <v>59395</v>
      </c>
      <c r="N40" s="60">
        <v>43791</v>
      </c>
      <c r="O40" s="43" t="s">
        <v>44</v>
      </c>
      <c r="P40" s="41"/>
      <c r="R40" s="61"/>
      <c r="T40" s="41"/>
      <c r="V40" s="40"/>
      <c r="W40" s="40"/>
      <c r="X40" s="41"/>
      <c r="Y40" s="40"/>
      <c r="Z40" s="40"/>
    </row>
    <row r="41" spans="1:26" ht="25.35" customHeight="1">
      <c r="A41" s="17"/>
      <c r="B41" s="17"/>
      <c r="C41" s="48" t="s">
        <v>76</v>
      </c>
      <c r="D41" s="19">
        <f>SUM(D35:D40)</f>
        <v>494967.86000000004</v>
      </c>
      <c r="E41" s="49">
        <f t="shared" ref="E41:G41" si="2">SUM(E35:E40)</f>
        <v>248256.30000000005</v>
      </c>
      <c r="F41" s="70">
        <f>(D41-E41)/E41</f>
        <v>0.99377764028546289</v>
      </c>
      <c r="G41" s="49">
        <f t="shared" si="2"/>
        <v>88372</v>
      </c>
      <c r="H41" s="19"/>
      <c r="I41" s="21"/>
      <c r="J41" s="20"/>
      <c r="K41" s="22"/>
      <c r="L41" s="23"/>
      <c r="M41" s="27"/>
      <c r="N41" s="24"/>
      <c r="O41" s="28"/>
      <c r="Q41" s="39"/>
      <c r="R41" s="39"/>
      <c r="S41" s="39"/>
      <c r="T41" s="39"/>
      <c r="U41" s="39"/>
      <c r="Y41" s="39"/>
    </row>
    <row r="42" spans="1:26" ht="23.1" customHeight="1">
      <c r="V42" s="39"/>
    </row>
    <row r="43" spans="1:26" ht="17.25" customHeight="1">
      <c r="P43" s="39"/>
      <c r="Z43" s="39"/>
    </row>
    <row r="57" spans="16:18">
      <c r="R57" s="11"/>
    </row>
    <row r="60" spans="16:18">
      <c r="P60" s="11"/>
    </row>
    <row r="64" spans="16:18" ht="12" customHeight="1"/>
  </sheetData>
  <sortState xmlns:xlrd2="http://schemas.microsoft.com/office/spreadsheetml/2017/richdata2" ref="B13:O40">
    <sortCondition descending="1" ref="D13:D40"/>
  </sortState>
  <mergeCells count="18">
    <mergeCell ref="H5:H8"/>
    <mergeCell ref="I5:I8"/>
    <mergeCell ref="O5:O8"/>
    <mergeCell ref="A5:A8"/>
    <mergeCell ref="B5:B8"/>
    <mergeCell ref="C5:C8"/>
    <mergeCell ref="F5:F8"/>
    <mergeCell ref="A9:A12"/>
    <mergeCell ref="B9:B12"/>
    <mergeCell ref="C9:C12"/>
    <mergeCell ref="F9:F12"/>
    <mergeCell ref="I9:I12"/>
    <mergeCell ref="O9:O12"/>
    <mergeCell ref="J5:J8"/>
    <mergeCell ref="K5:K8"/>
    <mergeCell ref="M5:M8"/>
    <mergeCell ref="L5:L8"/>
    <mergeCell ref="N5:N8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Karolis Galdikas</dc:creator>
  <cp:lastModifiedBy>Justė Bulytė</cp:lastModifiedBy>
  <cp:lastPrinted>2016-09-19T08:07:15Z</cp:lastPrinted>
  <dcterms:created xsi:type="dcterms:W3CDTF">2014-10-03T07:40:56Z</dcterms:created>
  <dcterms:modified xsi:type="dcterms:W3CDTF">2019-12-30T14:01:45Z</dcterms:modified>
</cp:coreProperties>
</file>