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Birželis\savaitės\"/>
    </mc:Choice>
  </mc:AlternateContent>
  <xr:revisionPtr revIDLastSave="0" documentId="8_{569F2D27-95F0-4AD6-82B0-703AF55DCCA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8" i="1" l="1"/>
  <c r="E68" i="1"/>
  <c r="G68" i="1"/>
  <c r="D68" i="1"/>
  <c r="F59" i="1"/>
  <c r="E59" i="1"/>
  <c r="G59" i="1"/>
  <c r="D59" i="1"/>
  <c r="F47" i="1"/>
  <c r="E47" i="1"/>
  <c r="G47" i="1"/>
  <c r="D47" i="1"/>
  <c r="F35" i="1"/>
  <c r="E35" i="1"/>
  <c r="G35" i="1"/>
  <c r="D35" i="1"/>
  <c r="F23" i="1"/>
  <c r="E23" i="1"/>
  <c r="G23" i="1"/>
  <c r="D23" i="1"/>
  <c r="I55" i="1"/>
  <c r="I27" i="1"/>
  <c r="I44" i="1"/>
  <c r="I45" i="1"/>
  <c r="I41" i="1"/>
  <c r="I66" i="1"/>
  <c r="I58" i="1"/>
  <c r="I51" i="1"/>
  <c r="I21" i="1"/>
  <c r="I18" i="1"/>
  <c r="I14" i="1"/>
  <c r="I13" i="1"/>
  <c r="F15" i="1" l="1"/>
  <c r="F19" i="1"/>
  <c r="F17" i="1"/>
  <c r="F28" i="1"/>
  <c r="F25" i="1"/>
  <c r="F26" i="1"/>
  <c r="F20" i="1"/>
  <c r="F29" i="1"/>
  <c r="F30" i="1"/>
  <c r="F31" i="1"/>
  <c r="F65" i="1"/>
  <c r="F62" i="1"/>
  <c r="F32" i="1"/>
  <c r="F33" i="1"/>
  <c r="F34" i="1"/>
  <c r="F38" i="1"/>
  <c r="F40" i="1"/>
  <c r="F42" i="1"/>
  <c r="F43" i="1"/>
  <c r="F46" i="1"/>
  <c r="F37" i="1"/>
  <c r="F61" i="1"/>
  <c r="F39" i="1"/>
  <c r="F49" i="1"/>
  <c r="F53" i="1"/>
  <c r="F64" i="1"/>
  <c r="F56" i="1"/>
  <c r="F54" i="1"/>
  <c r="F52" i="1"/>
  <c r="F50" i="1"/>
  <c r="F57" i="1"/>
  <c r="F67" i="1"/>
  <c r="F63" i="1"/>
  <c r="I53" i="1" l="1"/>
  <c r="I49" i="1"/>
  <c r="I63" i="1"/>
  <c r="I52" i="1"/>
  <c r="I61" i="1"/>
  <c r="I43" i="1"/>
  <c r="I22" i="1"/>
  <c r="I28" i="1"/>
  <c r="I15" i="1"/>
  <c r="F16" i="1" l="1"/>
  <c r="I67" i="1" l="1"/>
  <c r="I57" i="1"/>
  <c r="I56" i="1"/>
  <c r="I50" i="1"/>
  <c r="I20" i="1"/>
  <c r="I65" i="1"/>
  <c r="I16" i="1"/>
  <c r="I64" i="1" l="1"/>
  <c r="I42" i="1" l="1"/>
  <c r="I17" i="1"/>
  <c r="I31" i="1"/>
  <c r="I19" i="1"/>
  <c r="I40" i="1" l="1"/>
  <c r="I30" i="1"/>
  <c r="I34" i="1"/>
  <c r="I29" i="1"/>
  <c r="I46" i="1" l="1"/>
  <c r="I25" i="1"/>
  <c r="I38" i="1" l="1"/>
  <c r="I33" i="1"/>
  <c r="I54" i="1" l="1"/>
  <c r="I39" i="1"/>
  <c r="I37" i="1"/>
  <c r="I62" i="1" l="1"/>
  <c r="I32" i="1" l="1"/>
</calcChain>
</file>

<file path=xl/sharedStrings.xml><?xml version="1.0" encoding="utf-8"?>
<sst xmlns="http://schemas.openxmlformats.org/spreadsheetml/2006/main" count="199" uniqueCount="103">
  <si>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</si>
  <si>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</si>
  <si>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</si>
  <si>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</si>
  <si>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</si>
  <si>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</si>
  <si>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</si>
  <si>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</si>
  <si>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</si>
  <si>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</si>
  <si>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</si>
  <si>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</si>
  <si>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</si>
  <si>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</si>
  <si>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</si>
  <si>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</si>
  <si>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</si>
  <si>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</si>
  <si>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</si>
  <si>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</si>
  <si>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</si>
  <si>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</si>
  <si>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</si>
  <si>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</si>
  <si>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</si>
  <si>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</si>
  <si>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</si>
  <si>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</si>
  <si>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</si>
  <si>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</si>
  <si>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</si>
  <si>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</si>
  <si>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</si>
  <si>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</si>
  <si>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 xml:space="preserve">Theatrical Film Distribution </t>
  </si>
  <si>
    <t>NCG Distribution  /
Universal Pictures International</t>
  </si>
  <si>
    <t>Theatrical Film Distribution /
WDSMP</t>
  </si>
  <si>
    <t>Garsų pasaulio įrašai</t>
  </si>
  <si>
    <t>Kaip prisijaukinti slibiną 3 (How to Train Your Dragon: The Hidden World)</t>
  </si>
  <si>
    <t>Karalienės Korgis (Queens Corgi)</t>
  </si>
  <si>
    <t>Mija ir baltasis liūtas (Mia and the White Lions)</t>
  </si>
  <si>
    <t>NCG Distribution  /
Paramount Picturesl</t>
  </si>
  <si>
    <t>Total (30)</t>
  </si>
  <si>
    <t>Kafarnaumas (Capernaum)</t>
  </si>
  <si>
    <t>Europos kinas</t>
  </si>
  <si>
    <t>Vagiliautojai (Manbiki kazoku)</t>
  </si>
  <si>
    <t>Valstybės paslaptis</t>
  </si>
  <si>
    <t>Stebuklų parkas (Wonder Park)</t>
  </si>
  <si>
    <t>P</t>
  </si>
  <si>
    <t>Kino pasaka</t>
  </si>
  <si>
    <t>Išgyventi vasarą</t>
  </si>
  <si>
    <t>Keršytojai. Pabaiga (Avengers: Endgame)</t>
  </si>
  <si>
    <t>Whitney (Whitney)</t>
  </si>
  <si>
    <t>Didžioji kelionė (Big Trip)</t>
  </si>
  <si>
    <t> Preview</t>
  </si>
  <si>
    <t>Theatrical Film Distribution  / 20th Century Fox</t>
  </si>
  <si>
    <t>Be šansų (Flarsky (Long Shot))</t>
  </si>
  <si>
    <t>Trys žingsniai iki tavęs (Five Feet Apart)</t>
  </si>
  <si>
    <t>Tobulas vyras (L'homme fidèle)</t>
  </si>
  <si>
    <t>Travolta</t>
  </si>
  <si>
    <t>Mumbajaus viešbutis (Hotel Mumbai)</t>
  </si>
  <si>
    <t>Pokemon Detektyvas Pikachu (Pokemon Detective Pikachu)</t>
  </si>
  <si>
    <t>Žavusis žudikas Tedas Bandis (Extremely Wicked, Shockingly Evil, and Vile)</t>
  </si>
  <si>
    <t>Džonas Vikas 3 (John Wick 3: Parabellum)</t>
  </si>
  <si>
    <t>Saulė irgi žvaigždė (Sun is also a star)</t>
  </si>
  <si>
    <t>Širdžių dama (Dronningen)</t>
  </si>
  <si>
    <t>Ričardas atsisveikina (Richard Says Goodbye)</t>
  </si>
  <si>
    <t>Aš iš kitos veidrodžio pusės (Unheimlich perfekte Freunde)</t>
  </si>
  <si>
    <t>Putino liudininkai (Свидетели Путина)</t>
  </si>
  <si>
    <t>Nerealieji 2 (Incredibles 2)</t>
  </si>
  <si>
    <t>Rocketman</t>
  </si>
  <si>
    <t>Vasara (Лето)</t>
  </si>
  <si>
    <t>Panikos ataka (Atak Paniki)</t>
  </si>
  <si>
    <t>May 24 - 30</t>
  </si>
  <si>
    <t>Gegužės 24 - 30 d.</t>
  </si>
  <si>
    <t>Aladinas (Aladdin)</t>
  </si>
  <si>
    <t>Slaptas augintinių gyvenimas 2 (Secret Life of Pets 2)</t>
  </si>
  <si>
    <t>Mirties blyksnis (Untitled James Gunn (Brightburn))</t>
  </si>
  <si>
    <t>ACME Film / SONY</t>
  </si>
  <si>
    <t>Monstrų viešbutis 3: Atostogos (Hotel Transylvania 3)</t>
  </si>
  <si>
    <t>Slaptas augintinių gyvenimas (Secret Life of Pets)</t>
  </si>
  <si>
    <t>Dvilypiai gyvenimai (Doubles vies)</t>
  </si>
  <si>
    <t>Šefas Flynnas (Chef Flynn)</t>
  </si>
  <si>
    <t>Godzila 2: Monstrų karalius (Godzilla 2: King of the Monsters)</t>
  </si>
  <si>
    <t>Tarp pilkų debesų (Ashes in the Snow)</t>
  </si>
  <si>
    <t>Ma</t>
  </si>
  <si>
    <t>Total (40)</t>
  </si>
  <si>
    <t>Netikėta meilė (El amor menos pensado)</t>
  </si>
  <si>
    <t>Second Hand</t>
  </si>
  <si>
    <t>Studio Nominum</t>
  </si>
  <si>
    <t>Didžioji skrusdėlyčių karalystė 2 (Minuscule Mandibles from far away)</t>
  </si>
  <si>
    <t>Mano mažasis ponis (My Little Pony)</t>
  </si>
  <si>
    <t>Taip gimė žvaigždė (Star ir Born)</t>
  </si>
  <si>
    <t>Lady Bird</t>
  </si>
  <si>
    <t>Bjaurusis aš 3 (Despicable Me 3)</t>
  </si>
  <si>
    <t>Ralfas griovėjas 2 (Ralph Breaks the Internet: Wreck-It Ralph 2)</t>
  </si>
  <si>
    <t>Iksmenai. Tamsusis Feniksas (X-Men: Dark Phoenix)</t>
  </si>
  <si>
    <t>May 31 - June 6</t>
  </si>
  <si>
    <t>Gegužės 31 - birželio 6 d. Lietuvos kino teatruose rodytų filmų topas</t>
  </si>
  <si>
    <t>May 31 - June 6 Lithuanian top</t>
  </si>
  <si>
    <t>Gegužės 31 - birželio 6 d.</t>
  </si>
  <si>
    <t>Gražus sūnus (Beautiful Boy)</t>
  </si>
  <si>
    <t>Total (47)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</si>
</sst>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65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49" fontId="27" fillId="0" borderId="8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" fontId="0" fillId="0" borderId="0" xfId="0" applyNumberFormat="1" applyFont="1"/>
    <xf numFmtId="0" fontId="13" fillId="0" borderId="8" xfId="0" applyFont="1" applyBorder="1" applyAlignment="1">
      <alignment horizontal="center" vertical="center"/>
    </xf>
    <xf numFmtId="10" fontId="29" fillId="2" borderId="8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"/>
  <sheetViews>
    <sheetView tabSelected="1" zoomScale="60" zoomScaleNormal="60" workbookViewId="0">
      <selection activeCell="F68" sqref="F68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" style="1" customWidth="1"/>
    <col min="17" max="17" width="12" style="1" customWidth="1"/>
    <col min="18" max="18" width="9.42578125" style="1" customWidth="1"/>
    <col min="19" max="19" width="12.5703125" style="1" bestFit="1" customWidth="1"/>
    <col min="20" max="22" width="13.7109375" style="1" bestFit="1" customWidth="1"/>
    <col min="23" max="23" width="8.85546875" style="1"/>
    <col min="24" max="24" width="13.7109375" style="1" customWidth="1"/>
    <col min="25" max="25" width="13.7109375" style="1" bestFit="1" customWidth="1"/>
    <col min="26" max="16384" width="8.85546875" style="1"/>
  </cols>
  <sheetData>
    <row r="1" spans="1:25" ht="19.5" customHeight="1">
      <c r="E1" s="2" t="s">
        <v>99</v>
      </c>
      <c r="F1" s="2"/>
      <c r="G1" s="2"/>
      <c r="H1" s="2"/>
      <c r="I1" s="2"/>
    </row>
    <row r="2" spans="1:25" ht="19.5" customHeight="1">
      <c r="E2" s="2" t="s">
        <v>98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2"/>
      <c r="B5" s="62"/>
      <c r="C5" s="59" t="s">
        <v>0</v>
      </c>
      <c r="D5" s="3"/>
      <c r="E5" s="3"/>
      <c r="F5" s="59" t="s">
        <v>3</v>
      </c>
      <c r="G5" s="3"/>
      <c r="H5" s="59" t="s">
        <v>5</v>
      </c>
      <c r="I5" s="59" t="s">
        <v>6</v>
      </c>
      <c r="J5" s="59" t="s">
        <v>7</v>
      </c>
      <c r="K5" s="59" t="s">
        <v>8</v>
      </c>
      <c r="L5" s="59" t="s">
        <v>10</v>
      </c>
      <c r="M5" s="59" t="s">
        <v>9</v>
      </c>
      <c r="N5" s="59" t="s">
        <v>11</v>
      </c>
      <c r="O5" s="59" t="s">
        <v>12</v>
      </c>
    </row>
    <row r="6" spans="1:25">
      <c r="A6" s="63"/>
      <c r="B6" s="63"/>
      <c r="C6" s="60"/>
      <c r="D6" s="4" t="s">
        <v>97</v>
      </c>
      <c r="E6" s="4" t="s">
        <v>73</v>
      </c>
      <c r="F6" s="60"/>
      <c r="G6" s="4" t="s">
        <v>97</v>
      </c>
      <c r="H6" s="60"/>
      <c r="I6" s="60"/>
      <c r="J6" s="60"/>
      <c r="K6" s="60"/>
      <c r="L6" s="60"/>
      <c r="M6" s="60"/>
      <c r="N6" s="60"/>
      <c r="O6" s="60"/>
    </row>
    <row r="7" spans="1:25">
      <c r="A7" s="63"/>
      <c r="B7" s="63"/>
      <c r="C7" s="60"/>
      <c r="D7" s="4" t="s">
        <v>1</v>
      </c>
      <c r="E7" s="4" t="s">
        <v>1</v>
      </c>
      <c r="F7" s="60"/>
      <c r="G7" s="4" t="s">
        <v>4</v>
      </c>
      <c r="H7" s="60"/>
      <c r="I7" s="60"/>
      <c r="J7" s="60"/>
      <c r="K7" s="60"/>
      <c r="L7" s="60"/>
      <c r="M7" s="60"/>
      <c r="N7" s="60"/>
      <c r="O7" s="60"/>
    </row>
    <row r="8" spans="1:25" ht="18" customHeight="1" thickBot="1">
      <c r="A8" s="64"/>
      <c r="B8" s="64"/>
      <c r="C8" s="61"/>
      <c r="D8" s="5" t="s">
        <v>2</v>
      </c>
      <c r="E8" s="5" t="s">
        <v>2</v>
      </c>
      <c r="F8" s="61"/>
      <c r="G8" s="6"/>
      <c r="H8" s="61"/>
      <c r="I8" s="61"/>
      <c r="J8" s="61"/>
      <c r="K8" s="61"/>
      <c r="L8" s="61"/>
      <c r="M8" s="61"/>
      <c r="N8" s="61"/>
      <c r="O8" s="61"/>
    </row>
    <row r="9" spans="1:25" ht="15" customHeight="1">
      <c r="A9" s="62"/>
      <c r="B9" s="62"/>
      <c r="C9" s="59" t="s">
        <v>13</v>
      </c>
      <c r="D9" s="3"/>
      <c r="E9" s="34"/>
      <c r="F9" s="59" t="s">
        <v>15</v>
      </c>
      <c r="G9" s="33"/>
      <c r="H9" s="7" t="s">
        <v>18</v>
      </c>
      <c r="I9" s="59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59" t="s">
        <v>26</v>
      </c>
    </row>
    <row r="10" spans="1:25" ht="19.5">
      <c r="A10" s="63"/>
      <c r="B10" s="63"/>
      <c r="C10" s="60"/>
      <c r="D10" s="34" t="s">
        <v>100</v>
      </c>
      <c r="E10" s="58" t="s">
        <v>74</v>
      </c>
      <c r="F10" s="60"/>
      <c r="G10" s="58" t="s">
        <v>100</v>
      </c>
      <c r="H10" s="4" t="s">
        <v>17</v>
      </c>
      <c r="I10" s="60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0"/>
    </row>
    <row r="11" spans="1:25">
      <c r="A11" s="63"/>
      <c r="B11" s="63"/>
      <c r="C11" s="60"/>
      <c r="D11" s="4" t="s">
        <v>14</v>
      </c>
      <c r="E11" s="4" t="s">
        <v>14</v>
      </c>
      <c r="F11" s="60"/>
      <c r="G11" s="34" t="s">
        <v>16</v>
      </c>
      <c r="H11" s="6"/>
      <c r="I11" s="60"/>
      <c r="J11" s="6"/>
      <c r="K11" s="6"/>
      <c r="L11" s="9" t="s">
        <v>2</v>
      </c>
      <c r="M11" s="4" t="s">
        <v>17</v>
      </c>
      <c r="N11" s="6"/>
      <c r="O11" s="60"/>
    </row>
    <row r="12" spans="1:25" ht="15.75" thickBot="1">
      <c r="A12" s="63"/>
      <c r="B12" s="64"/>
      <c r="C12" s="61"/>
      <c r="D12" s="5" t="s">
        <v>2</v>
      </c>
      <c r="E12" s="5" t="s">
        <v>2</v>
      </c>
      <c r="F12" s="61"/>
      <c r="G12" s="35" t="s">
        <v>17</v>
      </c>
      <c r="H12" s="10"/>
      <c r="I12" s="61"/>
      <c r="J12" s="10"/>
      <c r="K12" s="10"/>
      <c r="L12" s="10"/>
      <c r="M12" s="10"/>
      <c r="N12" s="10"/>
      <c r="O12" s="61"/>
    </row>
    <row r="13" spans="1:25" s="36" customFormat="1" ht="25.15" customHeight="1">
      <c r="A13" s="37">
        <v>1</v>
      </c>
      <c r="B13" s="37" t="s">
        <v>32</v>
      </c>
      <c r="C13" s="40" t="s">
        <v>76</v>
      </c>
      <c r="D13" s="39">
        <v>114825</v>
      </c>
      <c r="E13" s="48" t="s">
        <v>30</v>
      </c>
      <c r="F13" s="44" t="s">
        <v>30</v>
      </c>
      <c r="G13" s="39">
        <v>24086</v>
      </c>
      <c r="H13" s="48">
        <v>560</v>
      </c>
      <c r="I13" s="48">
        <f>G13/H13</f>
        <v>43.010714285714286</v>
      </c>
      <c r="J13" s="48">
        <v>19</v>
      </c>
      <c r="K13" s="48">
        <v>1</v>
      </c>
      <c r="L13" s="39">
        <v>129230</v>
      </c>
      <c r="M13" s="39">
        <v>27072</v>
      </c>
      <c r="N13" s="38">
        <v>43616</v>
      </c>
      <c r="O13" s="42" t="s">
        <v>35</v>
      </c>
      <c r="P13" s="43"/>
      <c r="T13" s="47"/>
      <c r="U13" s="43"/>
      <c r="V13" s="43"/>
      <c r="Y13" s="47"/>
    </row>
    <row r="14" spans="1:25" s="36" customFormat="1" ht="25.35" customHeight="1">
      <c r="A14" s="37">
        <v>2</v>
      </c>
      <c r="B14" s="54" t="s">
        <v>32</v>
      </c>
      <c r="C14" s="40" t="s">
        <v>83</v>
      </c>
      <c r="D14" s="45">
        <v>39821.760000000002</v>
      </c>
      <c r="E14" s="44" t="s">
        <v>30</v>
      </c>
      <c r="F14" s="44" t="s">
        <v>30</v>
      </c>
      <c r="G14" s="45">
        <v>7020</v>
      </c>
      <c r="H14" s="44">
        <v>283</v>
      </c>
      <c r="I14" s="44">
        <f>G14/H14</f>
        <v>24.805653710247348</v>
      </c>
      <c r="J14" s="44">
        <v>15</v>
      </c>
      <c r="K14" s="44">
        <v>1</v>
      </c>
      <c r="L14" s="45">
        <v>42239.59</v>
      </c>
      <c r="M14" s="45">
        <v>7429</v>
      </c>
      <c r="N14" s="38">
        <v>43616</v>
      </c>
      <c r="O14" s="42" t="s">
        <v>33</v>
      </c>
      <c r="Q14" s="49"/>
      <c r="S14" s="43"/>
      <c r="U14" s="47"/>
      <c r="V14" s="47"/>
      <c r="X14" s="43"/>
      <c r="Y14" s="43"/>
    </row>
    <row r="15" spans="1:25" s="36" customFormat="1" ht="25.35" customHeight="1">
      <c r="A15" s="37">
        <v>3</v>
      </c>
      <c r="B15" s="37">
        <v>2</v>
      </c>
      <c r="C15" s="40" t="s">
        <v>75</v>
      </c>
      <c r="D15" s="45">
        <v>16186.55</v>
      </c>
      <c r="E15" s="44">
        <v>41951.4</v>
      </c>
      <c r="F15" s="41">
        <f>(D15-E15)/E15</f>
        <v>-0.61415947977898233</v>
      </c>
      <c r="G15" s="45">
        <v>2989</v>
      </c>
      <c r="H15" s="44">
        <v>151</v>
      </c>
      <c r="I15" s="44">
        <f>G15/H15</f>
        <v>19.794701986754966</v>
      </c>
      <c r="J15" s="44">
        <v>9</v>
      </c>
      <c r="K15" s="44">
        <v>2</v>
      </c>
      <c r="L15" s="45">
        <v>58138</v>
      </c>
      <c r="M15" s="45">
        <v>11828</v>
      </c>
      <c r="N15" s="38">
        <v>43609</v>
      </c>
      <c r="O15" s="42" t="s">
        <v>36</v>
      </c>
      <c r="P15" s="43"/>
      <c r="R15" s="49"/>
      <c r="T15" s="43"/>
      <c r="V15" s="47"/>
      <c r="W15" s="47"/>
      <c r="X15" s="43"/>
      <c r="Y15" s="47"/>
    </row>
    <row r="16" spans="1:25" s="36" customFormat="1" ht="25.35" customHeight="1">
      <c r="A16" s="37">
        <v>4</v>
      </c>
      <c r="B16" s="37">
        <v>1</v>
      </c>
      <c r="C16" s="40" t="s">
        <v>63</v>
      </c>
      <c r="D16" s="45">
        <v>16108.26</v>
      </c>
      <c r="E16" s="44">
        <v>42646.61</v>
      </c>
      <c r="F16" s="41">
        <f>(D16-E16)/E16</f>
        <v>-0.62228510073837051</v>
      </c>
      <c r="G16" s="45">
        <v>2742</v>
      </c>
      <c r="H16" s="44">
        <v>137</v>
      </c>
      <c r="I16" s="44">
        <f>G16/H16</f>
        <v>20.014598540145986</v>
      </c>
      <c r="J16" s="44">
        <v>9</v>
      </c>
      <c r="K16" s="44">
        <v>3</v>
      </c>
      <c r="L16" s="45">
        <v>124148.28</v>
      </c>
      <c r="M16" s="45">
        <v>21795</v>
      </c>
      <c r="N16" s="38">
        <v>43602</v>
      </c>
      <c r="O16" s="42" t="s">
        <v>27</v>
      </c>
      <c r="P16" s="43"/>
      <c r="R16" s="49"/>
      <c r="T16" s="43"/>
      <c r="V16" s="47"/>
      <c r="W16" s="47"/>
      <c r="X16" s="43"/>
      <c r="Y16" s="47"/>
    </row>
    <row r="17" spans="1:25" s="36" customFormat="1" ht="25.35" customHeight="1">
      <c r="A17" s="37">
        <v>5</v>
      </c>
      <c r="B17" s="37">
        <v>4</v>
      </c>
      <c r="C17" s="40" t="s">
        <v>60</v>
      </c>
      <c r="D17" s="45">
        <v>12927.81</v>
      </c>
      <c r="E17" s="44">
        <v>25184.69</v>
      </c>
      <c r="F17" s="41">
        <f>(D17-E17)/E17</f>
        <v>-0.48667980427791646</v>
      </c>
      <c r="G17" s="45">
        <v>2212</v>
      </c>
      <c r="H17" s="44">
        <v>75</v>
      </c>
      <c r="I17" s="44">
        <f>G17/H17</f>
        <v>29.493333333333332</v>
      </c>
      <c r="J17" s="44">
        <v>4</v>
      </c>
      <c r="K17" s="44">
        <v>4</v>
      </c>
      <c r="L17" s="45">
        <v>89343.22</v>
      </c>
      <c r="M17" s="45">
        <v>16553</v>
      </c>
      <c r="N17" s="38">
        <v>43595</v>
      </c>
      <c r="O17" s="42" t="s">
        <v>59</v>
      </c>
      <c r="P17" s="43"/>
      <c r="R17" s="49"/>
      <c r="T17" s="43"/>
      <c r="V17" s="47"/>
      <c r="W17" s="47"/>
      <c r="X17" s="43"/>
      <c r="Y17" s="47"/>
    </row>
    <row r="18" spans="1:25" s="36" customFormat="1" ht="25.35" customHeight="1">
      <c r="A18" s="37">
        <v>6</v>
      </c>
      <c r="B18" s="37" t="s">
        <v>32</v>
      </c>
      <c r="C18" s="40" t="s">
        <v>85</v>
      </c>
      <c r="D18" s="45">
        <v>12782</v>
      </c>
      <c r="E18" s="44" t="s">
        <v>30</v>
      </c>
      <c r="F18" s="44" t="s">
        <v>30</v>
      </c>
      <c r="G18" s="45">
        <v>2221</v>
      </c>
      <c r="H18" s="44">
        <v>230</v>
      </c>
      <c r="I18" s="44">
        <f>G18/H18</f>
        <v>9.6565217391304348</v>
      </c>
      <c r="J18" s="44">
        <v>11</v>
      </c>
      <c r="K18" s="44">
        <v>1</v>
      </c>
      <c r="L18" s="45">
        <v>13014</v>
      </c>
      <c r="M18" s="45">
        <v>2275</v>
      </c>
      <c r="N18" s="38">
        <v>43616</v>
      </c>
      <c r="O18" s="42" t="s">
        <v>35</v>
      </c>
      <c r="P18" s="43"/>
      <c r="R18" s="49"/>
      <c r="T18" s="43"/>
      <c r="U18" s="46"/>
      <c r="V18" s="47"/>
      <c r="W18" s="47"/>
      <c r="X18" s="43"/>
      <c r="Y18" s="47"/>
    </row>
    <row r="19" spans="1:25" s="36" customFormat="1" ht="25.35" customHeight="1">
      <c r="A19" s="37">
        <v>7</v>
      </c>
      <c r="B19" s="37">
        <v>3</v>
      </c>
      <c r="C19" s="40" t="s">
        <v>61</v>
      </c>
      <c r="D19" s="45">
        <v>9638.07</v>
      </c>
      <c r="E19" s="44">
        <v>31203.41</v>
      </c>
      <c r="F19" s="41">
        <f>(D19-E19)/E19</f>
        <v>-0.69112125886241282</v>
      </c>
      <c r="G19" s="45">
        <v>1815</v>
      </c>
      <c r="H19" s="44">
        <v>117</v>
      </c>
      <c r="I19" s="44">
        <f>G19/H19</f>
        <v>15.512820512820513</v>
      </c>
      <c r="J19" s="44">
        <v>8</v>
      </c>
      <c r="K19" s="44">
        <v>4</v>
      </c>
      <c r="L19" s="45">
        <v>151437.21</v>
      </c>
      <c r="M19" s="45">
        <v>29189</v>
      </c>
      <c r="N19" s="38">
        <v>43595</v>
      </c>
      <c r="O19" s="42" t="s">
        <v>33</v>
      </c>
      <c r="P19" s="43"/>
      <c r="R19" s="49"/>
      <c r="T19" s="43"/>
      <c r="U19" s="47"/>
      <c r="V19" s="47"/>
      <c r="W19" s="47"/>
      <c r="X19" s="43"/>
      <c r="Y19" s="47"/>
    </row>
    <row r="20" spans="1:25" s="36" customFormat="1" ht="25.35" customHeight="1">
      <c r="A20" s="37">
        <v>8</v>
      </c>
      <c r="B20" s="37">
        <v>9</v>
      </c>
      <c r="C20" s="40" t="s">
        <v>67</v>
      </c>
      <c r="D20" s="45">
        <v>5500.02</v>
      </c>
      <c r="E20" s="44">
        <v>10072.200000000001</v>
      </c>
      <c r="F20" s="41">
        <f>(D20-E20)/E20</f>
        <v>-0.4539405492345267</v>
      </c>
      <c r="G20" s="45">
        <v>1504</v>
      </c>
      <c r="H20" s="44">
        <v>52</v>
      </c>
      <c r="I20" s="44">
        <f>G20/H20</f>
        <v>28.923076923076923</v>
      </c>
      <c r="J20" s="44">
        <v>6</v>
      </c>
      <c r="K20" s="44">
        <v>3</v>
      </c>
      <c r="L20" s="45">
        <v>22208.49</v>
      </c>
      <c r="M20" s="45">
        <v>5813</v>
      </c>
      <c r="N20" s="38">
        <v>43602</v>
      </c>
      <c r="O20" s="42" t="s">
        <v>59</v>
      </c>
      <c r="P20" s="43"/>
      <c r="R20" s="49"/>
      <c r="T20" s="43"/>
      <c r="V20" s="47"/>
      <c r="W20" s="47"/>
      <c r="X20" s="43"/>
      <c r="Y20" s="47"/>
    </row>
    <row r="21" spans="1:25" s="36" customFormat="1" ht="25.35" customHeight="1">
      <c r="A21" s="37">
        <v>9</v>
      </c>
      <c r="B21" s="37" t="s">
        <v>32</v>
      </c>
      <c r="C21" s="40" t="s">
        <v>88</v>
      </c>
      <c r="D21" s="45">
        <v>5288.27</v>
      </c>
      <c r="E21" s="44" t="s">
        <v>30</v>
      </c>
      <c r="F21" s="44" t="s">
        <v>30</v>
      </c>
      <c r="G21" s="45">
        <v>1195</v>
      </c>
      <c r="H21" s="44">
        <v>138</v>
      </c>
      <c r="I21" s="44">
        <f>G21/H21</f>
        <v>8.6594202898550723</v>
      </c>
      <c r="J21" s="44">
        <v>21</v>
      </c>
      <c r="K21" s="44">
        <v>1</v>
      </c>
      <c r="L21" s="45">
        <v>5288.27</v>
      </c>
      <c r="M21" s="45">
        <v>1195</v>
      </c>
      <c r="N21" s="38">
        <v>43616</v>
      </c>
      <c r="O21" s="42" t="s">
        <v>89</v>
      </c>
      <c r="P21" s="43"/>
      <c r="R21" s="49"/>
      <c r="T21" s="43"/>
      <c r="V21" s="47"/>
      <c r="W21" s="47"/>
      <c r="X21" s="43"/>
      <c r="Y21" s="47"/>
    </row>
    <row r="22" spans="1:25" s="36" customFormat="1" ht="25.35" customHeight="1">
      <c r="A22" s="37">
        <v>10</v>
      </c>
      <c r="B22" s="37" t="s">
        <v>48</v>
      </c>
      <c r="C22" s="40" t="s">
        <v>70</v>
      </c>
      <c r="D22" s="45">
        <v>4787</v>
      </c>
      <c r="E22" s="44" t="s">
        <v>30</v>
      </c>
      <c r="F22" s="44" t="s">
        <v>30</v>
      </c>
      <c r="G22" s="45">
        <v>866</v>
      </c>
      <c r="H22" s="44">
        <v>19</v>
      </c>
      <c r="I22" s="44">
        <f>G22/H22</f>
        <v>45.578947368421055</v>
      </c>
      <c r="J22" s="44">
        <v>11</v>
      </c>
      <c r="K22" s="44">
        <v>0</v>
      </c>
      <c r="L22" s="45">
        <v>7297</v>
      </c>
      <c r="M22" s="45">
        <v>1377</v>
      </c>
      <c r="N22" s="38" t="s">
        <v>54</v>
      </c>
      <c r="O22" s="42" t="s">
        <v>41</v>
      </c>
      <c r="P22" s="43"/>
      <c r="R22" s="49"/>
      <c r="T22" s="43"/>
      <c r="V22" s="47"/>
      <c r="W22" s="47"/>
      <c r="X22" s="43"/>
      <c r="Y22" s="47"/>
    </row>
    <row r="23" spans="1:25" ht="24.75" customHeight="1">
      <c r="A23" s="13"/>
      <c r="B23" s="13"/>
      <c r="C23" s="14" t="s">
        <v>29</v>
      </c>
      <c r="D23" s="15">
        <f>SUM(D13:D22)</f>
        <v>237864.74</v>
      </c>
      <c r="E23" s="15">
        <f t="shared" ref="E23:G23" si="0">SUM(E13:E22)</f>
        <v>151058.31000000003</v>
      </c>
      <c r="F23" s="55">
        <f t="shared" ref="F21:F23" si="1">(D23-E23)/E23</f>
        <v>0.57465511165853733</v>
      </c>
      <c r="G23" s="15">
        <f t="shared" si="0"/>
        <v>46650</v>
      </c>
      <c r="H23" s="15"/>
      <c r="I23" s="17"/>
      <c r="J23" s="16"/>
      <c r="K23" s="18"/>
      <c r="L23" s="19"/>
      <c r="M23" s="11"/>
      <c r="N23" s="20"/>
      <c r="O23" s="21"/>
    </row>
    <row r="24" spans="1:25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5" s="36" customFormat="1" ht="25.35" customHeight="1">
      <c r="A25" s="37">
        <v>11</v>
      </c>
      <c r="B25" s="37">
        <v>6</v>
      </c>
      <c r="C25" s="40" t="s">
        <v>51</v>
      </c>
      <c r="D25" s="45">
        <v>4741.67</v>
      </c>
      <c r="E25" s="44">
        <v>15155.61</v>
      </c>
      <c r="F25" s="41">
        <f>(D25-E25)/E25</f>
        <v>-0.68713433507460275</v>
      </c>
      <c r="G25" s="45">
        <v>766</v>
      </c>
      <c r="H25" s="44">
        <v>31</v>
      </c>
      <c r="I25" s="44">
        <f>G25/H25</f>
        <v>24.70967741935484</v>
      </c>
      <c r="J25" s="44">
        <v>4</v>
      </c>
      <c r="K25" s="44">
        <v>6</v>
      </c>
      <c r="L25" s="45">
        <v>545697</v>
      </c>
      <c r="M25" s="45">
        <v>88940</v>
      </c>
      <c r="N25" s="38">
        <v>43581</v>
      </c>
      <c r="O25" s="42" t="s">
        <v>36</v>
      </c>
      <c r="P25" s="43"/>
      <c r="R25" s="49"/>
      <c r="T25" s="43"/>
      <c r="V25" s="47"/>
      <c r="W25" s="47"/>
      <c r="X25" s="43"/>
      <c r="Y25" s="47"/>
    </row>
    <row r="26" spans="1:25" s="36" customFormat="1" ht="25.35" customHeight="1">
      <c r="A26" s="37">
        <v>12</v>
      </c>
      <c r="B26" s="37">
        <v>8</v>
      </c>
      <c r="C26" s="40" t="s">
        <v>66</v>
      </c>
      <c r="D26" s="45">
        <v>3652</v>
      </c>
      <c r="E26" s="44">
        <v>13456</v>
      </c>
      <c r="F26" s="41">
        <f>(D26-E26)/E26</f>
        <v>-0.7285969084423306</v>
      </c>
      <c r="G26" s="45">
        <v>663</v>
      </c>
      <c r="H26" s="44" t="s">
        <v>30</v>
      </c>
      <c r="I26" s="44" t="s">
        <v>30</v>
      </c>
      <c r="J26" s="44">
        <v>8</v>
      </c>
      <c r="K26" s="44">
        <v>3</v>
      </c>
      <c r="L26" s="45">
        <v>29620</v>
      </c>
      <c r="M26" s="45">
        <v>5940</v>
      </c>
      <c r="N26" s="38">
        <v>43602</v>
      </c>
      <c r="O26" s="42" t="s">
        <v>37</v>
      </c>
      <c r="P26" s="43"/>
      <c r="R26" s="49"/>
      <c r="T26" s="43"/>
      <c r="U26" s="47"/>
      <c r="V26" s="47"/>
      <c r="W26" s="47"/>
      <c r="X26" s="47"/>
      <c r="Y26" s="43"/>
    </row>
    <row r="27" spans="1:25" s="36" customFormat="1" ht="25.35" customHeight="1">
      <c r="A27" s="37">
        <v>13</v>
      </c>
      <c r="B27" s="37" t="s">
        <v>48</v>
      </c>
      <c r="C27" s="40" t="s">
        <v>96</v>
      </c>
      <c r="D27" s="45">
        <v>3379.2</v>
      </c>
      <c r="E27" s="44" t="s">
        <v>30</v>
      </c>
      <c r="F27" s="44" t="s">
        <v>30</v>
      </c>
      <c r="G27" s="45">
        <v>587</v>
      </c>
      <c r="H27" s="44">
        <v>8</v>
      </c>
      <c r="I27" s="44">
        <f>G27/H27</f>
        <v>73.375</v>
      </c>
      <c r="J27" s="44">
        <v>7</v>
      </c>
      <c r="K27" s="44">
        <v>0</v>
      </c>
      <c r="L27" s="45">
        <v>3379</v>
      </c>
      <c r="M27" s="45">
        <v>587</v>
      </c>
      <c r="N27" s="38" t="s">
        <v>54</v>
      </c>
      <c r="O27" s="42" t="s">
        <v>55</v>
      </c>
      <c r="P27" s="43"/>
      <c r="R27" s="49"/>
      <c r="T27" s="43"/>
      <c r="U27" s="43"/>
      <c r="V27" s="47"/>
      <c r="W27" s="47"/>
      <c r="X27" s="47"/>
      <c r="Y27" s="43"/>
    </row>
    <row r="28" spans="1:25" s="36" customFormat="1" ht="25.35" customHeight="1">
      <c r="A28" s="37">
        <v>14</v>
      </c>
      <c r="B28" s="37">
        <v>5</v>
      </c>
      <c r="C28" s="40" t="s">
        <v>77</v>
      </c>
      <c r="D28" s="45">
        <v>2217.7600000000002</v>
      </c>
      <c r="E28" s="44">
        <v>16303.35</v>
      </c>
      <c r="F28" s="41">
        <f>(D28-E28)/E28</f>
        <v>-0.86396906157323494</v>
      </c>
      <c r="G28" s="45">
        <v>378</v>
      </c>
      <c r="H28" s="44">
        <v>33</v>
      </c>
      <c r="I28" s="44">
        <f>G28/H28</f>
        <v>11.454545454545455</v>
      </c>
      <c r="J28" s="44">
        <v>7</v>
      </c>
      <c r="K28" s="44">
        <v>2</v>
      </c>
      <c r="L28" s="45">
        <v>18521.11</v>
      </c>
      <c r="M28" s="45">
        <v>3805</v>
      </c>
      <c r="N28" s="38">
        <v>43609</v>
      </c>
      <c r="O28" s="42" t="s">
        <v>78</v>
      </c>
      <c r="P28" s="43"/>
      <c r="R28" s="49"/>
      <c r="T28" s="43"/>
      <c r="U28" s="46"/>
      <c r="V28" s="47"/>
      <c r="W28" s="47"/>
      <c r="X28" s="47"/>
      <c r="Y28" s="43"/>
    </row>
    <row r="29" spans="1:25" s="36" customFormat="1" ht="25.35" customHeight="1">
      <c r="A29" s="37">
        <v>15</v>
      </c>
      <c r="B29" s="37">
        <v>10</v>
      </c>
      <c r="C29" s="40" t="s">
        <v>53</v>
      </c>
      <c r="D29" s="45">
        <v>1370.74</v>
      </c>
      <c r="E29" s="44">
        <v>7542.1</v>
      </c>
      <c r="F29" s="41">
        <f>(D29-E29)/E29</f>
        <v>-0.81825486270402148</v>
      </c>
      <c r="G29" s="45">
        <v>331</v>
      </c>
      <c r="H29" s="44">
        <v>31</v>
      </c>
      <c r="I29" s="44">
        <f>G29/H29</f>
        <v>10.67741935483871</v>
      </c>
      <c r="J29" s="44">
        <v>5</v>
      </c>
      <c r="K29" s="44">
        <v>5</v>
      </c>
      <c r="L29" s="45">
        <v>66280.89</v>
      </c>
      <c r="M29" s="45">
        <v>15292</v>
      </c>
      <c r="N29" s="38">
        <v>43588</v>
      </c>
      <c r="O29" s="42" t="s">
        <v>27</v>
      </c>
      <c r="P29" s="43"/>
      <c r="R29" s="49"/>
      <c r="T29" s="43"/>
      <c r="U29" s="46"/>
      <c r="V29" s="47"/>
      <c r="W29" s="47"/>
      <c r="X29" s="47"/>
      <c r="Y29" s="43"/>
    </row>
    <row r="30" spans="1:25" s="36" customFormat="1" ht="25.35" customHeight="1">
      <c r="A30" s="37">
        <v>16</v>
      </c>
      <c r="B30" s="54">
        <v>12</v>
      </c>
      <c r="C30" s="40" t="s">
        <v>57</v>
      </c>
      <c r="D30" s="45">
        <v>1146</v>
      </c>
      <c r="E30" s="44">
        <v>5487</v>
      </c>
      <c r="F30" s="41">
        <f>(D30-E30)/E30</f>
        <v>-0.7911427009294697</v>
      </c>
      <c r="G30" s="45">
        <v>203</v>
      </c>
      <c r="H30" s="44">
        <v>11</v>
      </c>
      <c r="I30" s="44">
        <f>G30/H30</f>
        <v>18.454545454545453</v>
      </c>
      <c r="J30" s="44">
        <v>2</v>
      </c>
      <c r="K30" s="44">
        <v>5</v>
      </c>
      <c r="L30" s="45">
        <v>57374</v>
      </c>
      <c r="M30" s="45">
        <v>10387</v>
      </c>
      <c r="N30" s="38">
        <v>43588</v>
      </c>
      <c r="O30" s="42" t="s">
        <v>35</v>
      </c>
      <c r="Q30" s="49"/>
      <c r="S30" s="43"/>
      <c r="T30" s="43"/>
      <c r="U30" s="43"/>
      <c r="V30" s="47"/>
      <c r="W30" s="47"/>
      <c r="X30" s="47"/>
      <c r="Y30" s="43"/>
    </row>
    <row r="31" spans="1:25" s="36" customFormat="1" ht="25.35" customHeight="1">
      <c r="A31" s="37">
        <v>17</v>
      </c>
      <c r="B31" s="37">
        <v>13</v>
      </c>
      <c r="C31" s="40" t="s">
        <v>50</v>
      </c>
      <c r="D31" s="45">
        <v>947</v>
      </c>
      <c r="E31" s="44">
        <v>5175.25</v>
      </c>
      <c r="F31" s="41">
        <f>(D31-E31)/E31</f>
        <v>-0.81701367083715759</v>
      </c>
      <c r="G31" s="45">
        <v>197</v>
      </c>
      <c r="H31" s="44">
        <v>7</v>
      </c>
      <c r="I31" s="44">
        <f>G31/H31</f>
        <v>28.142857142857142</v>
      </c>
      <c r="J31" s="44">
        <v>3</v>
      </c>
      <c r="K31" s="44">
        <v>7</v>
      </c>
      <c r="L31" s="45">
        <v>135562.59</v>
      </c>
      <c r="M31" s="45">
        <v>25304</v>
      </c>
      <c r="N31" s="38">
        <v>43574</v>
      </c>
      <c r="O31" s="42" t="s">
        <v>44</v>
      </c>
      <c r="P31" s="43"/>
      <c r="R31" s="49"/>
      <c r="T31" s="43"/>
      <c r="U31" s="43"/>
      <c r="V31" s="47"/>
      <c r="W31" s="47"/>
      <c r="X31" s="43"/>
      <c r="Y31" s="47"/>
    </row>
    <row r="32" spans="1:25" s="36" customFormat="1" ht="25.35" customHeight="1">
      <c r="A32" s="37">
        <v>18</v>
      </c>
      <c r="B32" s="51">
        <v>16</v>
      </c>
      <c r="C32" s="40" t="s">
        <v>38</v>
      </c>
      <c r="D32" s="45">
        <v>732</v>
      </c>
      <c r="E32" s="44">
        <v>3296</v>
      </c>
      <c r="F32" s="41">
        <f>(D32-E32)/E32</f>
        <v>-0.77791262135922334</v>
      </c>
      <c r="G32" s="45">
        <v>168</v>
      </c>
      <c r="H32" s="44">
        <v>12</v>
      </c>
      <c r="I32" s="44">
        <f>G32/H32</f>
        <v>14</v>
      </c>
      <c r="J32" s="44">
        <v>3</v>
      </c>
      <c r="K32" s="44">
        <v>13</v>
      </c>
      <c r="L32" s="45">
        <v>673532</v>
      </c>
      <c r="M32" s="45">
        <v>133996</v>
      </c>
      <c r="N32" s="38">
        <v>43532</v>
      </c>
      <c r="O32" s="42" t="s">
        <v>35</v>
      </c>
      <c r="P32" s="43"/>
      <c r="R32" s="49"/>
      <c r="T32" s="43"/>
      <c r="U32" s="43"/>
      <c r="V32" s="47"/>
      <c r="W32" s="47"/>
      <c r="X32" s="43"/>
      <c r="Y32" s="47"/>
    </row>
    <row r="33" spans="1:25" s="36" customFormat="1" ht="25.35" customHeight="1">
      <c r="A33" s="37">
        <v>19</v>
      </c>
      <c r="B33" s="37">
        <v>17</v>
      </c>
      <c r="C33" s="40" t="s">
        <v>46</v>
      </c>
      <c r="D33" s="45">
        <v>606.25</v>
      </c>
      <c r="E33" s="44">
        <v>3083.93</v>
      </c>
      <c r="F33" s="41">
        <f>(D33-E33)/E33</f>
        <v>-0.80341641995765145</v>
      </c>
      <c r="G33" s="45">
        <v>98</v>
      </c>
      <c r="H33" s="44">
        <v>3</v>
      </c>
      <c r="I33" s="44">
        <f>G33/H33</f>
        <v>32.666666666666664</v>
      </c>
      <c r="J33" s="44">
        <v>2</v>
      </c>
      <c r="K33" s="44">
        <v>8</v>
      </c>
      <c r="L33" s="45">
        <v>211669.93</v>
      </c>
      <c r="M33" s="45">
        <v>39036</v>
      </c>
      <c r="N33" s="38">
        <v>43567</v>
      </c>
      <c r="O33" s="42" t="s">
        <v>27</v>
      </c>
      <c r="P33" s="43"/>
      <c r="R33" s="49"/>
      <c r="T33" s="43"/>
      <c r="U33" s="43"/>
      <c r="V33" s="47"/>
      <c r="W33" s="47"/>
      <c r="X33" s="43"/>
      <c r="Y33" s="47"/>
    </row>
    <row r="34" spans="1:25" s="36" customFormat="1" ht="25.35" customHeight="1">
      <c r="A34" s="37">
        <v>20</v>
      </c>
      <c r="B34" s="54">
        <v>20</v>
      </c>
      <c r="C34" s="40" t="s">
        <v>56</v>
      </c>
      <c r="D34" s="45">
        <v>380.9</v>
      </c>
      <c r="E34" s="44">
        <v>2361.39</v>
      </c>
      <c r="F34" s="41">
        <f>(D34-E34)/E34</f>
        <v>-0.83869669982510298</v>
      </c>
      <c r="G34" s="45">
        <v>68</v>
      </c>
      <c r="H34" s="44">
        <v>7</v>
      </c>
      <c r="I34" s="44">
        <f>G34/H34</f>
        <v>9.7142857142857135</v>
      </c>
      <c r="J34" s="44">
        <v>1</v>
      </c>
      <c r="K34" s="44">
        <v>5</v>
      </c>
      <c r="L34" s="45">
        <v>59874.3</v>
      </c>
      <c r="M34" s="45">
        <v>10887</v>
      </c>
      <c r="N34" s="38">
        <v>43588</v>
      </c>
      <c r="O34" s="42" t="s">
        <v>27</v>
      </c>
      <c r="P34" s="43"/>
      <c r="R34" s="49"/>
      <c r="T34" s="43"/>
      <c r="U34" s="46"/>
      <c r="V34" s="47"/>
      <c r="W34" s="43"/>
      <c r="X34" s="47"/>
      <c r="Y34" s="47"/>
    </row>
    <row r="35" spans="1:25" ht="25.15" customHeight="1">
      <c r="A35" s="13"/>
      <c r="B35" s="13"/>
      <c r="C35" s="14" t="s">
        <v>31</v>
      </c>
      <c r="D35" s="15">
        <f>SUM(D23:D34)</f>
        <v>257038.26</v>
      </c>
      <c r="E35" s="15">
        <f t="shared" ref="E35:G35" si="2">SUM(E23:E34)</f>
        <v>222918.94000000006</v>
      </c>
      <c r="F35" s="55">
        <f>(D35-E35)/E35</f>
        <v>0.15305707087966566</v>
      </c>
      <c r="G35" s="15">
        <f t="shared" si="2"/>
        <v>50109</v>
      </c>
      <c r="H35" s="16"/>
      <c r="I35" s="17"/>
      <c r="J35" s="16"/>
      <c r="K35" s="18"/>
      <c r="L35" s="19"/>
      <c r="M35" s="11"/>
      <c r="N35" s="20"/>
      <c r="O35" s="21"/>
    </row>
    <row r="36" spans="1:25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5" s="36" customFormat="1" ht="25.35" customHeight="1">
      <c r="A37" s="37">
        <v>21</v>
      </c>
      <c r="B37" s="52">
        <v>30</v>
      </c>
      <c r="C37" s="40" t="s">
        <v>40</v>
      </c>
      <c r="D37" s="45">
        <v>348</v>
      </c>
      <c r="E37" s="44">
        <v>441.67</v>
      </c>
      <c r="F37" s="41">
        <f>(D37-E37)/E37</f>
        <v>-0.21208141825344717</v>
      </c>
      <c r="G37" s="45">
        <v>116</v>
      </c>
      <c r="H37" s="44">
        <v>1</v>
      </c>
      <c r="I37" s="44">
        <f>G37/H37</f>
        <v>116</v>
      </c>
      <c r="J37" s="44">
        <v>1</v>
      </c>
      <c r="K37" s="44">
        <v>9</v>
      </c>
      <c r="L37" s="45">
        <v>55803.16</v>
      </c>
      <c r="M37" s="45">
        <v>13517</v>
      </c>
      <c r="N37" s="38">
        <v>43560</v>
      </c>
      <c r="O37" s="42" t="s">
        <v>27</v>
      </c>
      <c r="P37" s="43"/>
      <c r="R37" s="49"/>
      <c r="T37" s="43"/>
      <c r="U37" s="46"/>
      <c r="V37" s="47"/>
      <c r="W37" s="47"/>
      <c r="X37" s="43"/>
      <c r="Y37" s="47"/>
    </row>
    <row r="38" spans="1:25" s="36" customFormat="1" ht="25.35" customHeight="1">
      <c r="A38" s="37">
        <v>22</v>
      </c>
      <c r="B38" s="54">
        <v>21</v>
      </c>
      <c r="C38" s="40" t="s">
        <v>47</v>
      </c>
      <c r="D38" s="45">
        <v>343</v>
      </c>
      <c r="E38" s="44">
        <v>1342</v>
      </c>
      <c r="F38" s="41">
        <f>(D38-E38)/E38</f>
        <v>-0.74441132637853946</v>
      </c>
      <c r="G38" s="45">
        <v>102</v>
      </c>
      <c r="H38" s="44">
        <v>2</v>
      </c>
      <c r="I38" s="44">
        <f>G38/H38</f>
        <v>51</v>
      </c>
      <c r="J38" s="44">
        <v>1</v>
      </c>
      <c r="K38" s="44">
        <v>8</v>
      </c>
      <c r="L38" s="45">
        <v>93293</v>
      </c>
      <c r="M38" s="45">
        <v>20860</v>
      </c>
      <c r="N38" s="38">
        <v>43567</v>
      </c>
      <c r="O38" s="42" t="s">
        <v>41</v>
      </c>
      <c r="P38" s="43"/>
      <c r="R38" s="49"/>
      <c r="T38" s="43"/>
      <c r="V38" s="47"/>
      <c r="W38" s="47"/>
      <c r="X38" s="43"/>
      <c r="Y38" s="47"/>
    </row>
    <row r="39" spans="1:25" s="36" customFormat="1" ht="25.35" customHeight="1">
      <c r="A39" s="37">
        <v>23</v>
      </c>
      <c r="B39" s="52">
        <v>32</v>
      </c>
      <c r="C39" s="40" t="s">
        <v>43</v>
      </c>
      <c r="D39" s="45">
        <v>330</v>
      </c>
      <c r="E39" s="44">
        <v>387</v>
      </c>
      <c r="F39" s="41">
        <f>(D39-E39)/E39</f>
        <v>-0.14728682170542637</v>
      </c>
      <c r="G39" s="45">
        <v>86</v>
      </c>
      <c r="H39" s="44">
        <v>4</v>
      </c>
      <c r="I39" s="44">
        <f>G39/H39</f>
        <v>21.5</v>
      </c>
      <c r="J39" s="44">
        <v>3</v>
      </c>
      <c r="K39" s="44">
        <v>9</v>
      </c>
      <c r="L39" s="45">
        <v>22417.45</v>
      </c>
      <c r="M39" s="45">
        <v>4194</v>
      </c>
      <c r="N39" s="38">
        <v>43560</v>
      </c>
      <c r="O39" s="42" t="s">
        <v>44</v>
      </c>
      <c r="P39" s="43"/>
      <c r="R39" s="49"/>
      <c r="T39" s="43"/>
      <c r="V39" s="47"/>
      <c r="W39" s="47"/>
      <c r="X39" s="43"/>
      <c r="Y39" s="47"/>
    </row>
    <row r="40" spans="1:25" s="36" customFormat="1" ht="25.35" customHeight="1">
      <c r="A40" s="37">
        <v>24</v>
      </c>
      <c r="B40" s="54">
        <v>25</v>
      </c>
      <c r="C40" s="40" t="s">
        <v>58</v>
      </c>
      <c r="D40" s="45">
        <v>242</v>
      </c>
      <c r="E40" s="44">
        <v>647.5</v>
      </c>
      <c r="F40" s="41">
        <f>(D40-E40)/E40</f>
        <v>-0.6262548262548262</v>
      </c>
      <c r="G40" s="45">
        <v>46</v>
      </c>
      <c r="H40" s="44">
        <v>6</v>
      </c>
      <c r="I40" s="44">
        <f>G40/H40</f>
        <v>7.666666666666667</v>
      </c>
      <c r="J40" s="44">
        <v>1</v>
      </c>
      <c r="K40" s="44">
        <v>5</v>
      </c>
      <c r="L40" s="45">
        <v>11038.9</v>
      </c>
      <c r="M40" s="45">
        <v>2236</v>
      </c>
      <c r="N40" s="38">
        <v>43588</v>
      </c>
      <c r="O40" s="42" t="s">
        <v>49</v>
      </c>
      <c r="P40" s="43"/>
      <c r="R40" s="49"/>
      <c r="T40" s="43"/>
      <c r="V40" s="47"/>
      <c r="W40" s="47"/>
      <c r="X40" s="43"/>
      <c r="Y40" s="47"/>
    </row>
    <row r="41" spans="1:25" s="36" customFormat="1" ht="25.15" customHeight="1">
      <c r="A41" s="37">
        <v>25</v>
      </c>
      <c r="B41" s="44" t="s">
        <v>30</v>
      </c>
      <c r="C41" s="40" t="s">
        <v>94</v>
      </c>
      <c r="D41" s="45">
        <v>238</v>
      </c>
      <c r="E41" s="44" t="s">
        <v>30</v>
      </c>
      <c r="F41" s="44" t="s">
        <v>30</v>
      </c>
      <c r="G41" s="45">
        <v>162</v>
      </c>
      <c r="H41" s="44">
        <v>4</v>
      </c>
      <c r="I41" s="44">
        <f>G41/H41</f>
        <v>40.5</v>
      </c>
      <c r="J41" s="44">
        <v>1</v>
      </c>
      <c r="K41" s="44" t="s">
        <v>30</v>
      </c>
      <c r="L41" s="45">
        <v>880537</v>
      </c>
      <c r="M41" s="45">
        <v>185828</v>
      </c>
      <c r="N41" s="38">
        <v>42916</v>
      </c>
      <c r="O41" s="42" t="s">
        <v>35</v>
      </c>
      <c r="P41" s="43"/>
      <c r="R41" s="49"/>
      <c r="T41" s="43"/>
      <c r="V41" s="47"/>
      <c r="W41" s="47"/>
      <c r="X41" s="43"/>
      <c r="Y41" s="47"/>
    </row>
    <row r="42" spans="1:25" s="36" customFormat="1" ht="25.35" customHeight="1">
      <c r="A42" s="37">
        <v>26</v>
      </c>
      <c r="B42" s="37">
        <v>26</v>
      </c>
      <c r="C42" s="40" t="s">
        <v>62</v>
      </c>
      <c r="D42" s="45">
        <v>207.53</v>
      </c>
      <c r="E42" s="44">
        <v>645.38</v>
      </c>
      <c r="F42" s="41">
        <f>(D42-E42)/E42</f>
        <v>-0.67843750968421712</v>
      </c>
      <c r="G42" s="45">
        <v>35</v>
      </c>
      <c r="H42" s="44">
        <v>3</v>
      </c>
      <c r="I42" s="44">
        <f>G42/H42</f>
        <v>11.666666666666666</v>
      </c>
      <c r="J42" s="44">
        <v>1</v>
      </c>
      <c r="K42" s="44">
        <v>4</v>
      </c>
      <c r="L42" s="45">
        <v>19154</v>
      </c>
      <c r="M42" s="45">
        <v>3578</v>
      </c>
      <c r="N42" s="38">
        <v>43595</v>
      </c>
      <c r="O42" s="50" t="s">
        <v>34</v>
      </c>
      <c r="P42" s="43"/>
      <c r="R42" s="49"/>
      <c r="T42" s="43"/>
      <c r="V42" s="47"/>
      <c r="W42" s="47"/>
      <c r="X42" s="43"/>
      <c r="Y42" s="47"/>
    </row>
    <row r="43" spans="1:25" s="36" customFormat="1" ht="25.35" customHeight="1">
      <c r="A43" s="37">
        <v>27</v>
      </c>
      <c r="B43" s="56">
        <v>28</v>
      </c>
      <c r="C43" s="40" t="s">
        <v>79</v>
      </c>
      <c r="D43" s="45">
        <v>140</v>
      </c>
      <c r="E43" s="44">
        <v>528.5</v>
      </c>
      <c r="F43" s="41">
        <f>(D43-E43)/E43</f>
        <v>-0.73509933774834435</v>
      </c>
      <c r="G43" s="45">
        <v>91</v>
      </c>
      <c r="H43" s="44">
        <v>7</v>
      </c>
      <c r="I43" s="44">
        <f>G43/H43</f>
        <v>13</v>
      </c>
      <c r="J43" s="44">
        <v>1</v>
      </c>
      <c r="K43" s="44" t="s">
        <v>30</v>
      </c>
      <c r="L43" s="45">
        <v>613530.72</v>
      </c>
      <c r="M43" s="45">
        <v>128758</v>
      </c>
      <c r="N43" s="38">
        <v>43294</v>
      </c>
      <c r="O43" s="42" t="s">
        <v>78</v>
      </c>
      <c r="P43" s="43"/>
      <c r="R43" s="49"/>
      <c r="T43" s="43"/>
      <c r="V43" s="47"/>
      <c r="W43" s="47"/>
      <c r="X43" s="43"/>
      <c r="Y43" s="47"/>
    </row>
    <row r="44" spans="1:25" s="36" customFormat="1" ht="25.15" customHeight="1">
      <c r="A44" s="37">
        <v>28</v>
      </c>
      <c r="B44" s="44" t="s">
        <v>30</v>
      </c>
      <c r="C44" s="40" t="s">
        <v>95</v>
      </c>
      <c r="D44" s="45">
        <v>139.5</v>
      </c>
      <c r="E44" s="44" t="s">
        <v>30</v>
      </c>
      <c r="F44" s="44" t="s">
        <v>30</v>
      </c>
      <c r="G44" s="45">
        <v>74</v>
      </c>
      <c r="H44" s="44">
        <v>7</v>
      </c>
      <c r="I44" s="44">
        <f>G44/H44</f>
        <v>10.571428571428571</v>
      </c>
      <c r="J44" s="44">
        <v>1</v>
      </c>
      <c r="K44" s="44" t="s">
        <v>30</v>
      </c>
      <c r="L44" s="45">
        <v>293809</v>
      </c>
      <c r="M44" s="45">
        <v>59711</v>
      </c>
      <c r="N44" s="38">
        <v>43476</v>
      </c>
      <c r="O44" s="42" t="s">
        <v>36</v>
      </c>
      <c r="P44" s="43"/>
      <c r="R44" s="49"/>
      <c r="T44" s="43"/>
      <c r="V44" s="47"/>
      <c r="W44" s="47"/>
      <c r="X44" s="43"/>
      <c r="Y44" s="47"/>
    </row>
    <row r="45" spans="1:25" s="36" customFormat="1" ht="25.15" customHeight="1">
      <c r="A45" s="37">
        <v>29</v>
      </c>
      <c r="B45" s="44" t="s">
        <v>30</v>
      </c>
      <c r="C45" s="40" t="s">
        <v>93</v>
      </c>
      <c r="D45" s="45">
        <v>134</v>
      </c>
      <c r="E45" s="44" t="s">
        <v>30</v>
      </c>
      <c r="F45" s="44" t="s">
        <v>30</v>
      </c>
      <c r="G45" s="45">
        <v>67</v>
      </c>
      <c r="H45" s="44">
        <v>1</v>
      </c>
      <c r="I45" s="44">
        <f>G45/H45</f>
        <v>67</v>
      </c>
      <c r="J45" s="44">
        <v>1</v>
      </c>
      <c r="K45" s="44" t="s">
        <v>30</v>
      </c>
      <c r="L45" s="45">
        <v>32512</v>
      </c>
      <c r="M45" s="45">
        <v>6486</v>
      </c>
      <c r="N45" s="38">
        <v>43161</v>
      </c>
      <c r="O45" s="42" t="s">
        <v>35</v>
      </c>
      <c r="P45" s="43"/>
      <c r="R45" s="49"/>
      <c r="T45" s="43"/>
      <c r="V45" s="47"/>
      <c r="W45" s="47"/>
      <c r="X45" s="43"/>
      <c r="Y45" s="47"/>
    </row>
    <row r="46" spans="1:25" s="36" customFormat="1" ht="25.15" customHeight="1">
      <c r="A46" s="37">
        <v>30</v>
      </c>
      <c r="B46" s="54">
        <v>29</v>
      </c>
      <c r="C46" s="40" t="s">
        <v>52</v>
      </c>
      <c r="D46" s="45">
        <v>130</v>
      </c>
      <c r="E46" s="44">
        <v>528.5</v>
      </c>
      <c r="F46" s="41">
        <f>(D46-E46)/E46</f>
        <v>-0.75402081362346263</v>
      </c>
      <c r="G46" s="45">
        <v>24</v>
      </c>
      <c r="H46" s="44">
        <v>3</v>
      </c>
      <c r="I46" s="44">
        <f>G46/H46</f>
        <v>8</v>
      </c>
      <c r="J46" s="44">
        <v>2</v>
      </c>
      <c r="K46" s="44">
        <v>6</v>
      </c>
      <c r="L46" s="45">
        <v>8227.4599999999991</v>
      </c>
      <c r="M46" s="45">
        <v>1769</v>
      </c>
      <c r="N46" s="38">
        <v>43581</v>
      </c>
      <c r="O46" s="42" t="s">
        <v>49</v>
      </c>
      <c r="P46" s="43"/>
      <c r="R46" s="49"/>
      <c r="T46" s="43"/>
      <c r="V46" s="47"/>
      <c r="W46" s="47"/>
      <c r="X46" s="43"/>
      <c r="Y46" s="47"/>
    </row>
    <row r="47" spans="1:25" ht="25.15" customHeight="1">
      <c r="A47" s="13"/>
      <c r="B47" s="13"/>
      <c r="C47" s="14" t="s">
        <v>42</v>
      </c>
      <c r="D47" s="15">
        <f>SUM(D35:D46)</f>
        <v>259290.29</v>
      </c>
      <c r="E47" s="15">
        <f t="shared" ref="E47:G47" si="3">SUM(E35:E46)</f>
        <v>227439.49000000008</v>
      </c>
      <c r="F47" s="55">
        <f>(D47-E47)/E47</f>
        <v>0.14004076424898737</v>
      </c>
      <c r="G47" s="15">
        <f t="shared" si="3"/>
        <v>50912</v>
      </c>
      <c r="H47" s="16"/>
      <c r="I47" s="17"/>
      <c r="J47" s="16"/>
      <c r="K47" s="18"/>
      <c r="L47" s="19"/>
      <c r="M47" s="11"/>
      <c r="N47" s="20"/>
      <c r="O47" s="21"/>
    </row>
    <row r="48" spans="1:25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5" s="36" customFormat="1" ht="25.35" customHeight="1">
      <c r="A49" s="37">
        <v>31</v>
      </c>
      <c r="B49" s="57">
        <v>33</v>
      </c>
      <c r="C49" s="40" t="s">
        <v>84</v>
      </c>
      <c r="D49" s="45">
        <v>116</v>
      </c>
      <c r="E49" s="44">
        <v>270</v>
      </c>
      <c r="F49" s="41">
        <f>(D49-E49)/E49</f>
        <v>-0.57037037037037042</v>
      </c>
      <c r="G49" s="45">
        <v>31</v>
      </c>
      <c r="H49" s="44">
        <v>1</v>
      </c>
      <c r="I49" s="44">
        <f>G49/H49</f>
        <v>31</v>
      </c>
      <c r="J49" s="44">
        <v>1</v>
      </c>
      <c r="K49" s="44" t="s">
        <v>30</v>
      </c>
      <c r="L49" s="45">
        <v>1388995.91</v>
      </c>
      <c r="M49" s="45">
        <v>261794</v>
      </c>
      <c r="N49" s="38">
        <v>43387</v>
      </c>
      <c r="O49" s="42" t="s">
        <v>27</v>
      </c>
      <c r="P49" s="43"/>
      <c r="R49" s="49"/>
      <c r="T49" s="43"/>
      <c r="U49" s="43"/>
      <c r="V49" s="43"/>
      <c r="W49" s="47"/>
      <c r="X49" s="43"/>
      <c r="Y49" s="47"/>
    </row>
    <row r="50" spans="1:25" s="36" customFormat="1" ht="25.35" customHeight="1">
      <c r="A50" s="37">
        <v>32</v>
      </c>
      <c r="B50" s="57">
        <v>45</v>
      </c>
      <c r="C50" s="40" t="s">
        <v>68</v>
      </c>
      <c r="D50" s="45">
        <v>116</v>
      </c>
      <c r="E50" s="44">
        <v>87.5</v>
      </c>
      <c r="F50" s="41">
        <f>(D50-E50)/E50</f>
        <v>0.32571428571428573</v>
      </c>
      <c r="G50" s="45">
        <v>20</v>
      </c>
      <c r="H50" s="44">
        <v>1</v>
      </c>
      <c r="I50" s="44">
        <f>G50/H50</f>
        <v>20</v>
      </c>
      <c r="J50" s="44">
        <v>1</v>
      </c>
      <c r="K50" s="44">
        <v>7</v>
      </c>
      <c r="L50" s="45">
        <v>2190.5</v>
      </c>
      <c r="M50" s="45">
        <v>558</v>
      </c>
      <c r="N50" s="38">
        <v>43574</v>
      </c>
      <c r="O50" s="42" t="s">
        <v>49</v>
      </c>
      <c r="P50" s="43"/>
      <c r="R50" s="49"/>
      <c r="T50" s="43"/>
      <c r="U50" s="43"/>
      <c r="V50" s="43"/>
      <c r="W50" s="47"/>
      <c r="X50" s="43"/>
      <c r="Y50" s="47"/>
    </row>
    <row r="51" spans="1:25" s="36" customFormat="1" ht="25.35" customHeight="1">
      <c r="A51" s="37">
        <v>33</v>
      </c>
      <c r="B51" s="44" t="s">
        <v>30</v>
      </c>
      <c r="C51" s="40" t="s">
        <v>90</v>
      </c>
      <c r="D51" s="45">
        <v>108</v>
      </c>
      <c r="E51" s="44" t="s">
        <v>30</v>
      </c>
      <c r="F51" s="44" t="s">
        <v>30</v>
      </c>
      <c r="G51" s="45">
        <v>27</v>
      </c>
      <c r="H51" s="44">
        <v>1</v>
      </c>
      <c r="I51" s="44">
        <f>G51/H51</f>
        <v>27</v>
      </c>
      <c r="J51" s="44">
        <v>1</v>
      </c>
      <c r="K51" s="44" t="s">
        <v>30</v>
      </c>
      <c r="L51" s="45">
        <v>41729.26</v>
      </c>
      <c r="M51" s="45">
        <v>9927</v>
      </c>
      <c r="N51" s="38">
        <v>43511</v>
      </c>
      <c r="O51" s="42" t="s">
        <v>27</v>
      </c>
      <c r="P51" s="43"/>
      <c r="R51" s="49"/>
      <c r="T51" s="43"/>
      <c r="U51" s="43"/>
      <c r="V51" s="43"/>
      <c r="W51" s="47"/>
      <c r="X51" s="43"/>
      <c r="Y51" s="47"/>
    </row>
    <row r="52" spans="1:25" s="36" customFormat="1" ht="25.35" customHeight="1">
      <c r="A52" s="37">
        <v>34</v>
      </c>
      <c r="B52" s="56">
        <v>44</v>
      </c>
      <c r="C52" s="40" t="s">
        <v>81</v>
      </c>
      <c r="D52" s="45">
        <v>99</v>
      </c>
      <c r="E52" s="44">
        <v>110.5</v>
      </c>
      <c r="F52" s="41">
        <f>(D52-E52)/E52</f>
        <v>-0.10407239819004525</v>
      </c>
      <c r="G52" s="45">
        <v>23</v>
      </c>
      <c r="H52" s="44">
        <v>2</v>
      </c>
      <c r="I52" s="44">
        <f>G52/H52</f>
        <v>11.5</v>
      </c>
      <c r="J52" s="44">
        <v>2</v>
      </c>
      <c r="K52" s="44">
        <v>9</v>
      </c>
      <c r="L52" s="45">
        <v>2903.1</v>
      </c>
      <c r="M52" s="45">
        <v>620</v>
      </c>
      <c r="N52" s="38">
        <v>43560</v>
      </c>
      <c r="O52" s="42" t="s">
        <v>44</v>
      </c>
      <c r="P52" s="43"/>
      <c r="R52" s="49"/>
      <c r="T52" s="43"/>
      <c r="U52" s="43"/>
      <c r="V52" s="43"/>
      <c r="W52" s="47"/>
      <c r="X52" s="43"/>
      <c r="Y52" s="47"/>
    </row>
    <row r="53" spans="1:25" s="36" customFormat="1" ht="25.35" customHeight="1">
      <c r="A53" s="37">
        <v>35</v>
      </c>
      <c r="B53" s="56">
        <v>36</v>
      </c>
      <c r="C53" s="40" t="s">
        <v>87</v>
      </c>
      <c r="D53" s="45">
        <v>98</v>
      </c>
      <c r="E53" s="44">
        <v>200</v>
      </c>
      <c r="F53" s="41">
        <f>(D53-E53)/E53</f>
        <v>-0.51</v>
      </c>
      <c r="G53" s="45">
        <v>39</v>
      </c>
      <c r="H53" s="44">
        <v>3</v>
      </c>
      <c r="I53" s="44">
        <f>G53/H53</f>
        <v>13</v>
      </c>
      <c r="J53" s="44">
        <v>1</v>
      </c>
      <c r="K53" s="44">
        <v>9</v>
      </c>
      <c r="L53" s="45">
        <v>6872.05</v>
      </c>
      <c r="M53" s="45">
        <v>1352</v>
      </c>
      <c r="N53" s="38">
        <v>43560</v>
      </c>
      <c r="O53" s="42" t="s">
        <v>44</v>
      </c>
      <c r="P53" s="43"/>
      <c r="R53" s="49"/>
      <c r="T53" s="43"/>
      <c r="U53" s="43"/>
      <c r="V53" s="47"/>
      <c r="W53" s="43"/>
      <c r="X53" s="43"/>
      <c r="Y53" s="47"/>
    </row>
    <row r="54" spans="1:25" s="36" customFormat="1" ht="25.35" customHeight="1">
      <c r="A54" s="37">
        <v>36</v>
      </c>
      <c r="B54" s="52">
        <v>39</v>
      </c>
      <c r="C54" s="40" t="s">
        <v>45</v>
      </c>
      <c r="D54" s="45">
        <v>96</v>
      </c>
      <c r="E54" s="44">
        <v>151</v>
      </c>
      <c r="F54" s="41">
        <f>(D54-E54)/E54</f>
        <v>-0.36423841059602646</v>
      </c>
      <c r="G54" s="45">
        <v>18</v>
      </c>
      <c r="H54" s="44">
        <v>3</v>
      </c>
      <c r="I54" s="44">
        <f>G54/H54</f>
        <v>6</v>
      </c>
      <c r="J54" s="44">
        <v>2</v>
      </c>
      <c r="K54" s="44">
        <v>9</v>
      </c>
      <c r="L54" s="45">
        <v>13187.97</v>
      </c>
      <c r="M54" s="45">
        <v>2593</v>
      </c>
      <c r="N54" s="38">
        <v>43560</v>
      </c>
      <c r="O54" s="42" t="s">
        <v>44</v>
      </c>
      <c r="P54" s="43"/>
      <c r="R54" s="49"/>
      <c r="T54" s="43"/>
      <c r="U54" s="43"/>
      <c r="V54" s="47"/>
      <c r="W54" s="43"/>
      <c r="X54" s="43"/>
      <c r="Y54" s="47"/>
    </row>
    <row r="55" spans="1:25" s="36" customFormat="1" ht="25.35" customHeight="1">
      <c r="A55" s="37">
        <v>37</v>
      </c>
      <c r="B55" s="44" t="s">
        <v>30</v>
      </c>
      <c r="C55" s="40" t="s">
        <v>101</v>
      </c>
      <c r="D55" s="45">
        <v>83</v>
      </c>
      <c r="E55" s="44" t="s">
        <v>30</v>
      </c>
      <c r="F55" s="44" t="s">
        <v>30</v>
      </c>
      <c r="G55" s="45">
        <v>16</v>
      </c>
      <c r="H55" s="44">
        <v>1</v>
      </c>
      <c r="I55" s="44">
        <f>G55/H55</f>
        <v>16</v>
      </c>
      <c r="J55" s="44">
        <v>1</v>
      </c>
      <c r="K55" s="44">
        <v>8</v>
      </c>
      <c r="L55" s="45">
        <v>3578.9</v>
      </c>
      <c r="M55" s="45">
        <v>682</v>
      </c>
      <c r="N55" s="38">
        <v>43560</v>
      </c>
      <c r="O55" s="42" t="s">
        <v>44</v>
      </c>
      <c r="P55" s="43"/>
      <c r="R55" s="49"/>
      <c r="T55" s="43"/>
      <c r="U55" s="43"/>
      <c r="V55" s="47"/>
      <c r="W55" s="43"/>
      <c r="X55" s="43"/>
      <c r="Y55" s="47"/>
    </row>
    <row r="56" spans="1:25" s="36" customFormat="1" ht="25.35" customHeight="1">
      <c r="A56" s="37">
        <v>38</v>
      </c>
      <c r="B56" s="56">
        <v>38</v>
      </c>
      <c r="C56" s="40" t="s">
        <v>69</v>
      </c>
      <c r="D56" s="45">
        <v>76</v>
      </c>
      <c r="E56" s="44">
        <v>168</v>
      </c>
      <c r="F56" s="41">
        <f>(D56-E56)/E56</f>
        <v>-0.54761904761904767</v>
      </c>
      <c r="G56" s="45">
        <v>43</v>
      </c>
      <c r="H56" s="44">
        <v>7</v>
      </c>
      <c r="I56" s="44">
        <f>G56/H56</f>
        <v>6.1428571428571432</v>
      </c>
      <c r="J56" s="44">
        <v>1</v>
      </c>
      <c r="K56" s="44" t="s">
        <v>30</v>
      </c>
      <c r="L56" s="45">
        <v>499920</v>
      </c>
      <c r="M56" s="45">
        <v>103601</v>
      </c>
      <c r="N56" s="38">
        <v>43167</v>
      </c>
      <c r="O56" s="42" t="s">
        <v>36</v>
      </c>
      <c r="P56" s="43"/>
      <c r="R56" s="49"/>
      <c r="T56" s="43"/>
      <c r="U56" s="46"/>
      <c r="V56" s="47"/>
      <c r="W56" s="43"/>
      <c r="X56" s="47"/>
      <c r="Y56" s="47"/>
    </row>
    <row r="57" spans="1:25" s="36" customFormat="1" ht="25.35" customHeight="1">
      <c r="A57" s="37">
        <v>39</v>
      </c>
      <c r="B57" s="57">
        <v>46</v>
      </c>
      <c r="C57" s="40" t="s">
        <v>71</v>
      </c>
      <c r="D57" s="45">
        <v>72</v>
      </c>
      <c r="E57" s="44">
        <v>80</v>
      </c>
      <c r="F57" s="41">
        <f>(D57-E57)/E57</f>
        <v>-0.1</v>
      </c>
      <c r="G57" s="45">
        <v>18</v>
      </c>
      <c r="H57" s="44">
        <v>1</v>
      </c>
      <c r="I57" s="44">
        <f>G57/H57</f>
        <v>18</v>
      </c>
      <c r="J57" s="44">
        <v>1</v>
      </c>
      <c r="K57" s="44">
        <v>9</v>
      </c>
      <c r="L57" s="45">
        <v>7280</v>
      </c>
      <c r="M57" s="45">
        <v>1484</v>
      </c>
      <c r="N57" s="38">
        <v>43560</v>
      </c>
      <c r="O57" s="42" t="s">
        <v>44</v>
      </c>
      <c r="P57" s="43"/>
      <c r="R57" s="49"/>
      <c r="T57" s="43"/>
      <c r="U57" s="46"/>
      <c r="V57" s="47"/>
      <c r="W57" s="47"/>
      <c r="X57" s="43"/>
      <c r="Y57" s="47"/>
    </row>
    <row r="58" spans="1:25" s="36" customFormat="1" ht="25.35" customHeight="1">
      <c r="A58" s="37">
        <v>40</v>
      </c>
      <c r="B58" s="48" t="s">
        <v>30</v>
      </c>
      <c r="C58" s="40" t="s">
        <v>91</v>
      </c>
      <c r="D58" s="45">
        <v>64</v>
      </c>
      <c r="E58" s="44" t="s">
        <v>30</v>
      </c>
      <c r="F58" s="44" t="s">
        <v>30</v>
      </c>
      <c r="G58" s="45">
        <v>32</v>
      </c>
      <c r="H58" s="44">
        <v>7</v>
      </c>
      <c r="I58" s="44">
        <f>G58/H58</f>
        <v>4.5714285714285712</v>
      </c>
      <c r="J58" s="44">
        <v>1</v>
      </c>
      <c r="K58" s="44" t="s">
        <v>30</v>
      </c>
      <c r="L58" s="45">
        <v>105214.37</v>
      </c>
      <c r="M58" s="45">
        <v>25241</v>
      </c>
      <c r="N58" s="38">
        <v>43014</v>
      </c>
      <c r="O58" s="42" t="s">
        <v>27</v>
      </c>
      <c r="P58" s="43"/>
      <c r="R58" s="49"/>
      <c r="T58" s="43"/>
      <c r="U58" s="43"/>
      <c r="V58" s="43"/>
      <c r="W58" s="47"/>
      <c r="X58" s="47"/>
      <c r="Y58" s="47"/>
    </row>
    <row r="59" spans="1:25" ht="25.15" customHeight="1">
      <c r="A59" s="13"/>
      <c r="B59" s="13"/>
      <c r="C59" s="14" t="s">
        <v>86</v>
      </c>
      <c r="D59" s="15">
        <f>SUM(D47:D58)</f>
        <v>260218.29</v>
      </c>
      <c r="E59" s="15">
        <f t="shared" ref="E59:G59" si="4">SUM(E47:E58)</f>
        <v>228506.49000000008</v>
      </c>
      <c r="F59" s="55">
        <f t="shared" ref="F58:F59" si="5">(D59-E59)/E59</f>
        <v>0.13877855285423149</v>
      </c>
      <c r="G59" s="15">
        <f t="shared" si="4"/>
        <v>51179</v>
      </c>
      <c r="H59" s="16"/>
      <c r="I59" s="17"/>
      <c r="J59" s="16"/>
      <c r="K59" s="18"/>
      <c r="L59" s="19"/>
      <c r="M59" s="11"/>
      <c r="N59" s="20"/>
      <c r="O59" s="21"/>
    </row>
    <row r="60" spans="1:25" ht="12" customHeight="1">
      <c r="A60" s="22"/>
      <c r="B60" s="22"/>
      <c r="C60" s="23"/>
      <c r="D60" s="24"/>
      <c r="E60" s="24"/>
      <c r="F60" s="24"/>
      <c r="G60" s="25"/>
      <c r="H60" s="26"/>
      <c r="I60" s="27"/>
      <c r="J60" s="26"/>
      <c r="K60" s="28"/>
      <c r="L60" s="24"/>
      <c r="M60" s="25"/>
      <c r="N60" s="29"/>
      <c r="O60" s="30"/>
    </row>
    <row r="61" spans="1:25" s="36" customFormat="1" ht="25.35" customHeight="1">
      <c r="A61" s="37">
        <v>41</v>
      </c>
      <c r="B61" s="57">
        <v>31</v>
      </c>
      <c r="C61" s="40" t="s">
        <v>80</v>
      </c>
      <c r="D61" s="45">
        <v>47</v>
      </c>
      <c r="E61" s="44">
        <v>396</v>
      </c>
      <c r="F61" s="41">
        <f>(D61-E61)/E61</f>
        <v>-0.88131313131313127</v>
      </c>
      <c r="G61" s="45">
        <v>10</v>
      </c>
      <c r="H61" s="44">
        <v>1</v>
      </c>
      <c r="I61" s="44">
        <f>G61/H61</f>
        <v>10</v>
      </c>
      <c r="J61" s="44">
        <v>1</v>
      </c>
      <c r="K61" s="44" t="s">
        <v>30</v>
      </c>
      <c r="L61" s="45">
        <v>493282</v>
      </c>
      <c r="M61" s="45">
        <v>111159</v>
      </c>
      <c r="N61" s="38">
        <v>42587</v>
      </c>
      <c r="O61" s="42" t="s">
        <v>35</v>
      </c>
      <c r="P61" s="43"/>
      <c r="R61" s="49"/>
      <c r="T61" s="43"/>
      <c r="U61" s="43"/>
      <c r="V61" s="43"/>
      <c r="W61" s="47"/>
      <c r="X61" s="47"/>
      <c r="Y61" s="47"/>
    </row>
    <row r="62" spans="1:25" s="36" customFormat="1" ht="25.35" customHeight="1">
      <c r="A62" s="37">
        <v>42</v>
      </c>
      <c r="B62" s="52">
        <v>15</v>
      </c>
      <c r="C62" s="40" t="s">
        <v>39</v>
      </c>
      <c r="D62" s="45">
        <v>44</v>
      </c>
      <c r="E62" s="44">
        <v>3586.63</v>
      </c>
      <c r="F62" s="41">
        <f>(D62-E62)/E62</f>
        <v>-0.98773221659329236</v>
      </c>
      <c r="G62" s="45">
        <v>11</v>
      </c>
      <c r="H62" s="44">
        <v>2</v>
      </c>
      <c r="I62" s="44">
        <f>G62/H62</f>
        <v>5.5</v>
      </c>
      <c r="J62" s="44">
        <v>1</v>
      </c>
      <c r="K62" s="44">
        <v>11</v>
      </c>
      <c r="L62" s="45">
        <v>132024.35</v>
      </c>
      <c r="M62" s="45">
        <v>29586</v>
      </c>
      <c r="N62" s="38">
        <v>43546</v>
      </c>
      <c r="O62" s="42" t="s">
        <v>27</v>
      </c>
      <c r="P62" s="43"/>
      <c r="R62" s="49"/>
      <c r="T62" s="43"/>
      <c r="V62" s="47"/>
      <c r="W62" s="47"/>
      <c r="X62" s="43"/>
      <c r="Y62" s="47"/>
    </row>
    <row r="63" spans="1:25" s="36" customFormat="1" ht="25.35" customHeight="1">
      <c r="A63" s="37">
        <v>43</v>
      </c>
      <c r="B63" s="56">
        <v>53</v>
      </c>
      <c r="C63" s="40" t="s">
        <v>82</v>
      </c>
      <c r="D63" s="45">
        <v>41</v>
      </c>
      <c r="E63" s="44">
        <v>23</v>
      </c>
      <c r="F63" s="41">
        <f>(D63-E63)/E63</f>
        <v>0.78260869565217395</v>
      </c>
      <c r="G63" s="45">
        <v>11</v>
      </c>
      <c r="H63" s="44">
        <v>1</v>
      </c>
      <c r="I63" s="44">
        <f>G63/H63</f>
        <v>11</v>
      </c>
      <c r="J63" s="44">
        <v>1</v>
      </c>
      <c r="K63" s="44">
        <v>9</v>
      </c>
      <c r="L63" s="45">
        <v>813</v>
      </c>
      <c r="M63" s="45">
        <v>164</v>
      </c>
      <c r="N63" s="38">
        <v>43560</v>
      </c>
      <c r="O63" s="42" t="s">
        <v>44</v>
      </c>
      <c r="P63" s="43"/>
      <c r="R63" s="49"/>
      <c r="T63" s="43"/>
      <c r="U63" s="43"/>
      <c r="V63" s="43"/>
      <c r="W63" s="47"/>
      <c r="X63" s="47"/>
      <c r="Y63" s="47"/>
    </row>
    <row r="64" spans="1:25" s="36" customFormat="1" ht="25.35" customHeight="1">
      <c r="A64" s="37">
        <v>44</v>
      </c>
      <c r="B64" s="56">
        <v>37</v>
      </c>
      <c r="C64" s="40" t="s">
        <v>65</v>
      </c>
      <c r="D64" s="45">
        <v>24</v>
      </c>
      <c r="E64" s="44">
        <v>198</v>
      </c>
      <c r="F64" s="41">
        <f>(D64-E64)/E64</f>
        <v>-0.87878787878787878</v>
      </c>
      <c r="G64" s="45">
        <v>3</v>
      </c>
      <c r="H64" s="44">
        <v>2</v>
      </c>
      <c r="I64" s="44">
        <f>G64/H64</f>
        <v>1.5</v>
      </c>
      <c r="J64" s="44">
        <v>1</v>
      </c>
      <c r="K64" s="44">
        <v>9</v>
      </c>
      <c r="L64" s="45">
        <v>9290.09</v>
      </c>
      <c r="M64" s="45">
        <v>1711</v>
      </c>
      <c r="N64" s="38">
        <v>43560</v>
      </c>
      <c r="O64" s="42" t="s">
        <v>44</v>
      </c>
      <c r="P64" s="43"/>
      <c r="R64" s="49"/>
      <c r="T64" s="43"/>
      <c r="U64" s="43"/>
      <c r="V64" s="43"/>
      <c r="W64" s="47"/>
      <c r="X64" s="47"/>
      <c r="Y64" s="47"/>
    </row>
    <row r="65" spans="1:26" s="36" customFormat="1" ht="25.35" customHeight="1">
      <c r="A65" s="37">
        <v>45</v>
      </c>
      <c r="B65" s="54">
        <v>14</v>
      </c>
      <c r="C65" s="40" t="s">
        <v>64</v>
      </c>
      <c r="D65" s="45">
        <v>6</v>
      </c>
      <c r="E65" s="44">
        <v>4997.34</v>
      </c>
      <c r="F65" s="41">
        <f>(D65-E65)/E65</f>
        <v>-0.99879936126019042</v>
      </c>
      <c r="G65" s="45">
        <v>2</v>
      </c>
      <c r="H65" s="44">
        <v>1</v>
      </c>
      <c r="I65" s="44">
        <f>G65/H65</f>
        <v>2</v>
      </c>
      <c r="J65" s="44">
        <v>1</v>
      </c>
      <c r="K65" s="44">
        <v>3</v>
      </c>
      <c r="L65" s="45">
        <v>14575.65</v>
      </c>
      <c r="M65" s="45">
        <v>2935</v>
      </c>
      <c r="N65" s="38">
        <v>43602</v>
      </c>
      <c r="O65" s="42" t="s">
        <v>33</v>
      </c>
      <c r="P65" s="43"/>
      <c r="R65" s="49"/>
      <c r="T65" s="43"/>
      <c r="V65" s="47"/>
      <c r="W65" s="47"/>
      <c r="X65" s="47"/>
      <c r="Y65" s="43"/>
    </row>
    <row r="66" spans="1:26" s="36" customFormat="1" ht="25.35" customHeight="1">
      <c r="A66" s="37">
        <v>46</v>
      </c>
      <c r="B66" s="44" t="s">
        <v>30</v>
      </c>
      <c r="C66" s="40" t="s">
        <v>92</v>
      </c>
      <c r="D66" s="45">
        <v>3</v>
      </c>
      <c r="E66" s="44" t="s">
        <v>30</v>
      </c>
      <c r="F66" s="44" t="s">
        <v>30</v>
      </c>
      <c r="G66" s="45">
        <v>3</v>
      </c>
      <c r="H66" s="44">
        <v>1</v>
      </c>
      <c r="I66" s="44">
        <f>G66/H66</f>
        <v>3</v>
      </c>
      <c r="J66" s="44">
        <v>1</v>
      </c>
      <c r="K66" s="44" t="s">
        <v>30</v>
      </c>
      <c r="L66" s="45">
        <v>560020.07999999996</v>
      </c>
      <c r="M66" s="45">
        <v>97243</v>
      </c>
      <c r="N66" s="38">
        <v>43378</v>
      </c>
      <c r="O66" s="42" t="s">
        <v>33</v>
      </c>
      <c r="P66" s="43"/>
      <c r="R66" s="49"/>
      <c r="T66" s="43"/>
      <c r="U66" s="43"/>
      <c r="V66" s="47"/>
      <c r="W66" s="47"/>
      <c r="X66" s="43"/>
      <c r="Y66" s="43"/>
    </row>
    <row r="67" spans="1:26" s="36" customFormat="1" ht="25.35" customHeight="1">
      <c r="A67" s="37">
        <v>47</v>
      </c>
      <c r="B67" s="56">
        <v>48</v>
      </c>
      <c r="C67" s="40" t="s">
        <v>72</v>
      </c>
      <c r="D67" s="45">
        <v>3</v>
      </c>
      <c r="E67" s="44">
        <v>65</v>
      </c>
      <c r="F67" s="41">
        <f>(D67-E67)/E67</f>
        <v>-0.9538461538461539</v>
      </c>
      <c r="G67" s="45">
        <v>1</v>
      </c>
      <c r="H67" s="44">
        <v>1</v>
      </c>
      <c r="I67" s="44">
        <f>G67/H67</f>
        <v>1</v>
      </c>
      <c r="J67" s="44">
        <v>1</v>
      </c>
      <c r="K67" s="44">
        <v>9</v>
      </c>
      <c r="L67" s="45">
        <v>3485.9</v>
      </c>
      <c r="M67" s="45">
        <v>645</v>
      </c>
      <c r="N67" s="38">
        <v>43560</v>
      </c>
      <c r="O67" s="42" t="s">
        <v>44</v>
      </c>
      <c r="P67" s="43"/>
      <c r="R67" s="49"/>
      <c r="T67" s="43"/>
      <c r="U67" s="53"/>
      <c r="V67" s="47"/>
      <c r="W67" s="43"/>
      <c r="X67" s="47"/>
      <c r="Y67" s="43"/>
      <c r="Z67" s="47"/>
    </row>
    <row r="68" spans="1:26" ht="25.15" customHeight="1">
      <c r="A68" s="37"/>
      <c r="B68" s="13"/>
      <c r="C68" s="14" t="s">
        <v>102</v>
      </c>
      <c r="D68" s="15">
        <f>SUM(D59:D67)</f>
        <v>260386.29</v>
      </c>
      <c r="E68" s="15">
        <f t="shared" ref="E68:G68" si="6">SUM(E59:E67)</f>
        <v>237772.46000000008</v>
      </c>
      <c r="F68" s="55">
        <f>(D68-E68)/E68</f>
        <v>9.5107019542969448E-2</v>
      </c>
      <c r="G68" s="15">
        <f t="shared" si="6"/>
        <v>51220</v>
      </c>
      <c r="H68" s="16"/>
      <c r="I68" s="17"/>
      <c r="J68" s="16"/>
      <c r="K68" s="18"/>
      <c r="L68" s="19"/>
      <c r="M68" s="31"/>
      <c r="N68" s="20"/>
      <c r="O68" s="32"/>
    </row>
    <row r="70" spans="1:26">
      <c r="B70" s="12"/>
    </row>
    <row r="72" spans="1:26" ht="15.75" customHeight="1"/>
    <row r="76" spans="1:26" ht="17.45" customHeight="1"/>
    <row r="94" ht="12" customHeight="1"/>
  </sheetData>
  <sortState xmlns:xlrd2="http://schemas.microsoft.com/office/spreadsheetml/2017/richdata2" ref="B13:O67">
    <sortCondition descending="1" ref="D13:D6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2019-06-07T12:42:23Z</dcterms:modified>
</cp:coreProperties>
</file>