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Birželis\"/>
    </mc:Choice>
  </mc:AlternateContent>
  <xr:revisionPtr revIDLastSave="0" documentId="13_ncr:1_{B147E43F-D0D3-4E1A-A0ED-B33A93A64D2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1" l="1"/>
  <c r="G47" i="1" s="1"/>
  <c r="G56" i="1" s="1"/>
  <c r="E23" i="1"/>
  <c r="E35" i="1" s="1"/>
  <c r="E47" i="1" s="1"/>
  <c r="E56" i="1" s="1"/>
  <c r="G23" i="1"/>
  <c r="D23" i="1"/>
  <c r="D35" i="1" s="1"/>
  <c r="F35" i="1" l="1"/>
  <c r="D47" i="1"/>
  <c r="F23" i="1"/>
  <c r="I41" i="1"/>
  <c r="I43" i="1"/>
  <c r="I45" i="1"/>
  <c r="D56" i="1" l="1"/>
  <c r="F56" i="1" s="1"/>
  <c r="F47" i="1"/>
  <c r="I20" i="1"/>
  <c r="I34" i="1" l="1"/>
  <c r="I46" i="1"/>
  <c r="I54" i="1"/>
  <c r="I50" i="1"/>
  <c r="I14" i="1"/>
  <c r="I13" i="1"/>
  <c r="I18" i="1"/>
  <c r="F15" i="1"/>
  <c r="F19" i="1"/>
  <c r="F17" i="1"/>
  <c r="F25" i="1"/>
  <c r="F21" i="1"/>
  <c r="F22" i="1"/>
  <c r="F30" i="1"/>
  <c r="F26" i="1"/>
  <c r="F29" i="1"/>
  <c r="F28" i="1"/>
  <c r="F31" i="1"/>
  <c r="F52" i="1"/>
  <c r="F32" i="1"/>
  <c r="F37" i="1"/>
  <c r="F38" i="1"/>
  <c r="F53" i="1"/>
  <c r="F42" i="1"/>
  <c r="F33" i="1"/>
  <c r="F44" i="1"/>
  <c r="F49" i="1"/>
  <c r="F39" i="1"/>
  <c r="F51" i="1"/>
  <c r="I49" i="1" l="1"/>
  <c r="I27" i="1"/>
  <c r="I15" i="1" l="1"/>
  <c r="I51" i="1" l="1"/>
  <c r="I39" i="1"/>
  <c r="I53" i="1"/>
  <c r="I25" i="1"/>
  <c r="I21" i="1"/>
  <c r="F40" i="1"/>
  <c r="F55" i="1"/>
  <c r="F16" i="1"/>
  <c r="I26" i="1" l="1"/>
  <c r="I55" i="1" l="1"/>
  <c r="I44" i="1"/>
  <c r="I16" i="1"/>
  <c r="I42" i="1" l="1"/>
  <c r="I19" i="1"/>
  <c r="I17" i="1"/>
  <c r="I29" i="1" l="1"/>
  <c r="I30" i="1" l="1"/>
  <c r="I37" i="1"/>
  <c r="I28" i="1" l="1"/>
  <c r="I38" i="1" l="1"/>
  <c r="I32" i="1"/>
  <c r="I33" i="1" l="1"/>
  <c r="I40" i="1"/>
  <c r="I52" i="1" l="1"/>
  <c r="I31" i="1" l="1"/>
</calcChain>
</file>

<file path=xl/sharedStrings.xml><?xml version="1.0" encoding="utf-8"?>
<sst xmlns="http://schemas.openxmlformats.org/spreadsheetml/2006/main" count="172" uniqueCount="90">
  <si>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</si>
  <si>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</si>
  <si>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</si>
  <si>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</si>
  <si>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</si>
  <si>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</si>
  <si>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</si>
  <si>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</si>
  <si>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</si>
  <si>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</si>
  <si>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</si>
  <si>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</si>
  <si>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</si>
  <si>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</si>
  <si>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</si>
  <si>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</si>
  <si>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</si>
  <si>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</si>
  <si>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</si>
  <si>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</si>
  <si>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</si>
  <si>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</si>
  <si>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</si>
  <si>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</si>
  <si>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</si>
  <si>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</si>
  <si>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</si>
  <si>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</si>
  <si>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</si>
  <si>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</si>
  <si>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</si>
  <si>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</si>
  <si>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N</t>
  </si>
  <si>
    <t xml:space="preserve">Theatrical Film Distribution </t>
  </si>
  <si>
    <t>NCG Distribution  /
Universal Pictures International</t>
  </si>
  <si>
    <t>Garsų pasaulio įrašai</t>
  </si>
  <si>
    <t>Total (20)</t>
  </si>
  <si>
    <t>Kaip prisijaukinti slibiną 3 (How to Train Your Dragon: The Hidden World)</t>
  </si>
  <si>
    <t>Karalienės Korgis (Queens Corgi)</t>
  </si>
  <si>
    <t>NCG Distribution  /
Paramount Picturesl</t>
  </si>
  <si>
    <t>Europos kinas</t>
  </si>
  <si>
    <t>Kafarnaumas (Capernaum)</t>
  </si>
  <si>
    <t>Vagiliautojai (Manbiki kazoku)</t>
  </si>
  <si>
    <t>Valstybės paslaptis</t>
  </si>
  <si>
    <t>Stebuklų parkas (Wonder Park)</t>
  </si>
  <si>
    <t>Išgyventi vasarą</t>
  </si>
  <si>
    <t>Didžioji kelionė (Big Trip)</t>
  </si>
  <si>
    <t>Keršytojai. Pabaiga (Avengers: Endgame)</t>
  </si>
  <si>
    <t>Theatrical Film Distribution /
WDSMP</t>
  </si>
  <si>
    <t>Be šansų (Flarsky (Long Shot))</t>
  </si>
  <si>
    <t>Trys žingsniai iki tavęs (Five Feet Apart)</t>
  </si>
  <si>
    <t>Travolta</t>
  </si>
  <si>
    <t>Mumbajaus viešbutis (Hotel Mumbai)</t>
  </si>
  <si>
    <t>Pokemon Detektyvas Pikachu (Pokemon Detective Pikachu)</t>
  </si>
  <si>
    <t>Žavusis žudikas Tedas Bandis (Extremely Wicked, Shockingly Evil, and Vile)</t>
  </si>
  <si>
    <t>Džonas Vikas 3 (John Wick 3: Parabellum)</t>
  </si>
  <si>
    <t>Ričardas atsisveikina (Richard Says Goodbye)</t>
  </si>
  <si>
    <t>Nerealieji 2 (Incredibles 2)</t>
  </si>
  <si>
    <t>Panikos ataka (Atak Paniki)</t>
  </si>
  <si>
    <t>Aš iš kitos veidrodžio pusės (Unheimlich perfekte Freunde)</t>
  </si>
  <si>
    <t>Total (30)</t>
  </si>
  <si>
    <t>May 24 - 26</t>
  </si>
  <si>
    <t>Gegužės 24 - 26 d.</t>
  </si>
  <si>
    <t>Mirties blyksnis (Untitled James Gunn (Brightburn))</t>
  </si>
  <si>
    <t>ACME Film / SONY</t>
  </si>
  <si>
    <t>Monstrų viešbutis 3: Atostogos (Hotel Transylvania 3)</t>
  </si>
  <si>
    <t>Šefas Flynnas (Chef Flynn)</t>
  </si>
  <si>
    <t>Dvilypiai gyvenimai (Doubles vies)</t>
  </si>
  <si>
    <t>Aladinas (Aladdin)</t>
  </si>
  <si>
    <t>Rocketman</t>
  </si>
  <si>
    <t>P</t>
  </si>
  <si>
    <t> Preview</t>
  </si>
  <si>
    <t>Slaptas augintinių gyvenimas 2 (Secret Life of Pets 2)</t>
  </si>
  <si>
    <t>Slaptas augintinių gyvenimas (Secret Life of Pets)</t>
  </si>
  <si>
    <t>Godzila 2: Monstrų karalius (Godzilla 2: King of the Monsters)</t>
  </si>
  <si>
    <t>Mano mažasis ponis (My Little Pony)</t>
  </si>
  <si>
    <t>Taip gimė žvaigždė (Star ir Born)</t>
  </si>
  <si>
    <t>Ralfas griovėjas 2 (Ralph Breaks the Internet: Wreck-It Ralph 2)</t>
  </si>
  <si>
    <t>Ma</t>
  </si>
  <si>
    <t>Bjaurusis aš 3 (Despicable Me 3)</t>
  </si>
  <si>
    <t>Studio Nominum</t>
  </si>
  <si>
    <t>Second Hand</t>
  </si>
  <si>
    <t>Netikėta meilė (El amor menos pensado)</t>
  </si>
  <si>
    <t>Vasara (Лето)</t>
  </si>
  <si>
    <t>Gražus sūnus (Beautiful Boy)</t>
  </si>
  <si>
    <t>May 31 - June 2 Lithuanian top</t>
  </si>
  <si>
    <t>Gegužės 31 - birželio 2 d. Lietuvos kino teatruose rodytų filmų topas</t>
  </si>
  <si>
    <t>May 31 - June 2</t>
  </si>
  <si>
    <t>Gegužės 31 - birželio 2 d.</t>
  </si>
  <si>
    <t>Total (37)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</si>
</sst>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6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  <font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86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8" fontId="11" fillId="0" borderId="0" xfId="0" applyNumberFormat="1" applyFont="1"/>
    <xf numFmtId="0" fontId="15" fillId="0" borderId="8" xfId="0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10" fontId="23" fillId="2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/>
    </xf>
    <xf numFmtId="0" fontId="24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25" fillId="0" borderId="8" xfId="0" applyNumberFormat="1" applyFont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B91E6C08-C7C5-45EE-9CAF-8BB2490442B4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7EAD6641-C705-42A9-9896-923C114F85AF}"/>
    <cellStyle name="Įprastas 5" xfId="25" xr:uid="{00000000-0005-0000-0000-000005000000}"/>
    <cellStyle name="Normal" xfId="0" builtinId="0"/>
    <cellStyle name="Normal 10" xfId="18" xr:uid="{00000000-0005-0000-0000-000007000000}"/>
    <cellStyle name="Normal 11" xfId="19" xr:uid="{00000000-0005-0000-0000-000008000000}"/>
    <cellStyle name="Normal 12" xfId="21" xr:uid="{00000000-0005-0000-0000-000009000000}"/>
    <cellStyle name="Normal 2" xfId="1" xr:uid="{00000000-0005-0000-0000-00000A000000}"/>
    <cellStyle name="Normal 2 2" xfId="3" xr:uid="{00000000-0005-0000-0000-00000B000000}"/>
    <cellStyle name="Normal 2 3" xfId="13" xr:uid="{00000000-0005-0000-0000-00000C000000}"/>
    <cellStyle name="Normal 2 4" xfId="23" xr:uid="{00000000-0005-0000-0000-00000D000000}"/>
    <cellStyle name="Normal 3" xfId="2" xr:uid="{00000000-0005-0000-0000-00000E000000}"/>
    <cellStyle name="Normal 3 2" xfId="4" xr:uid="{00000000-0005-0000-0000-00000F000000}"/>
    <cellStyle name="Normal 3 3" xfId="22" xr:uid="{00000000-0005-0000-0000-000010000000}"/>
    <cellStyle name="Normal 4" xfId="5" xr:uid="{00000000-0005-0000-0000-000011000000}"/>
    <cellStyle name="Normal 5" xfId="6" xr:uid="{00000000-0005-0000-0000-000012000000}"/>
    <cellStyle name="Normal 6" xfId="7" xr:uid="{00000000-0005-0000-0000-000013000000}"/>
    <cellStyle name="Normal 7" xfId="8" xr:uid="{00000000-0005-0000-0000-000014000000}"/>
    <cellStyle name="Normal 7 2" xfId="10" xr:uid="{00000000-0005-0000-0000-000015000000}"/>
    <cellStyle name="Normal 8" xfId="11" xr:uid="{00000000-0005-0000-0000-000016000000}"/>
    <cellStyle name="Normal 9" xfId="12" xr:uid="{00000000-0005-0000-0000-000017000000}"/>
    <cellStyle name="Normal 9 2" xfId="17" xr:uid="{00000000-0005-0000-0000-000018000000}"/>
    <cellStyle name="Обычный_niko_all" xfId="1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"/>
  <sheetViews>
    <sheetView tabSelected="1" zoomScale="60" zoomScaleNormal="60" workbookViewId="0">
      <selection activeCell="R4" sqref="R4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28515625" style="1" customWidth="1"/>
    <col min="5" max="5" width="14" style="1" customWidth="1"/>
    <col min="6" max="6" width="15.285156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8.28515625" style="1" customWidth="1"/>
    <col min="18" max="19" width="8.5703125" style="1" customWidth="1"/>
    <col min="20" max="20" width="13.85546875" style="1" customWidth="1"/>
    <col min="21" max="21" width="10.85546875" style="1" bestFit="1" customWidth="1"/>
    <col min="22" max="22" width="13.7109375" style="1" bestFit="1" customWidth="1"/>
    <col min="23" max="23" width="14.85546875" style="1" customWidth="1"/>
    <col min="24" max="24" width="10.85546875" style="1" bestFit="1" customWidth="1"/>
    <col min="25" max="16384" width="8.85546875" style="1"/>
  </cols>
  <sheetData>
    <row r="1" spans="1:25" ht="19.5" customHeight="1">
      <c r="E1" s="2" t="s">
        <v>85</v>
      </c>
      <c r="F1" s="2"/>
      <c r="G1" s="2"/>
      <c r="H1" s="2"/>
      <c r="I1" s="2"/>
    </row>
    <row r="2" spans="1:25" ht="19.5" customHeight="1">
      <c r="E2" s="2" t="s">
        <v>86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82"/>
      <c r="B5" s="82"/>
      <c r="C5" s="79" t="s">
        <v>0</v>
      </c>
      <c r="D5" s="3"/>
      <c r="E5" s="3"/>
      <c r="F5" s="79" t="s">
        <v>3</v>
      </c>
      <c r="G5" s="3"/>
      <c r="H5" s="79" t="s">
        <v>5</v>
      </c>
      <c r="I5" s="79" t="s">
        <v>6</v>
      </c>
      <c r="J5" s="79" t="s">
        <v>7</v>
      </c>
      <c r="K5" s="79" t="s">
        <v>8</v>
      </c>
      <c r="L5" s="79" t="s">
        <v>10</v>
      </c>
      <c r="M5" s="79" t="s">
        <v>9</v>
      </c>
      <c r="N5" s="79" t="s">
        <v>11</v>
      </c>
      <c r="O5" s="79" t="s">
        <v>12</v>
      </c>
    </row>
    <row r="6" spans="1:25">
      <c r="A6" s="83"/>
      <c r="B6" s="83"/>
      <c r="C6" s="80"/>
      <c r="D6" s="4" t="s">
        <v>87</v>
      </c>
      <c r="E6" s="4" t="s">
        <v>61</v>
      </c>
      <c r="F6" s="80"/>
      <c r="G6" s="4" t="s">
        <v>87</v>
      </c>
      <c r="H6" s="80"/>
      <c r="I6" s="80"/>
      <c r="J6" s="80"/>
      <c r="K6" s="80"/>
      <c r="L6" s="80"/>
      <c r="M6" s="80"/>
      <c r="N6" s="80"/>
      <c r="O6" s="80"/>
    </row>
    <row r="7" spans="1:25">
      <c r="A7" s="83"/>
      <c r="B7" s="83"/>
      <c r="C7" s="80"/>
      <c r="D7" s="4" t="s">
        <v>1</v>
      </c>
      <c r="E7" s="4" t="s">
        <v>1</v>
      </c>
      <c r="F7" s="80"/>
      <c r="G7" s="4" t="s">
        <v>4</v>
      </c>
      <c r="H7" s="80"/>
      <c r="I7" s="80"/>
      <c r="J7" s="80"/>
      <c r="K7" s="80"/>
      <c r="L7" s="80"/>
      <c r="M7" s="80"/>
      <c r="N7" s="80"/>
      <c r="O7" s="80"/>
    </row>
    <row r="8" spans="1:25" ht="18" customHeight="1" thickBot="1">
      <c r="A8" s="84"/>
      <c r="B8" s="84"/>
      <c r="C8" s="81"/>
      <c r="D8" s="5" t="s">
        <v>2</v>
      </c>
      <c r="E8" s="5" t="s">
        <v>2</v>
      </c>
      <c r="F8" s="81"/>
      <c r="G8" s="6"/>
      <c r="H8" s="81"/>
      <c r="I8" s="81"/>
      <c r="J8" s="81"/>
      <c r="K8" s="81"/>
      <c r="L8" s="81"/>
      <c r="M8" s="81"/>
      <c r="N8" s="81"/>
      <c r="O8" s="81"/>
      <c r="R8" s="8"/>
    </row>
    <row r="9" spans="1:25" ht="15" customHeight="1">
      <c r="A9" s="82"/>
      <c r="B9" s="82"/>
      <c r="C9" s="79" t="s">
        <v>13</v>
      </c>
      <c r="D9" s="35"/>
      <c r="E9" s="35"/>
      <c r="F9" s="79" t="s">
        <v>15</v>
      </c>
      <c r="G9" s="35"/>
      <c r="H9" s="9" t="s">
        <v>18</v>
      </c>
      <c r="I9" s="79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79" t="s">
        <v>26</v>
      </c>
      <c r="R9" s="8"/>
    </row>
    <row r="10" spans="1:25" ht="19.5">
      <c r="A10" s="83"/>
      <c r="B10" s="83"/>
      <c r="C10" s="80"/>
      <c r="D10" s="36" t="s">
        <v>88</v>
      </c>
      <c r="E10" s="76" t="s">
        <v>62</v>
      </c>
      <c r="F10" s="80"/>
      <c r="G10" s="76" t="s">
        <v>88</v>
      </c>
      <c r="H10" s="4" t="s">
        <v>17</v>
      </c>
      <c r="I10" s="80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80"/>
      <c r="R10" s="8"/>
    </row>
    <row r="11" spans="1:25">
      <c r="A11" s="83"/>
      <c r="B11" s="83"/>
      <c r="C11" s="80"/>
      <c r="D11" s="36" t="s">
        <v>14</v>
      </c>
      <c r="E11" s="4" t="s">
        <v>14</v>
      </c>
      <c r="F11" s="80"/>
      <c r="G11" s="36" t="s">
        <v>16</v>
      </c>
      <c r="H11" s="6"/>
      <c r="I11" s="80"/>
      <c r="J11" s="6"/>
      <c r="K11" s="6"/>
      <c r="L11" s="12" t="s">
        <v>2</v>
      </c>
      <c r="M11" s="4" t="s">
        <v>17</v>
      </c>
      <c r="N11" s="6"/>
      <c r="O11" s="80"/>
      <c r="R11" s="11"/>
      <c r="T11" s="11"/>
      <c r="U11" s="7"/>
      <c r="W11" s="11"/>
      <c r="X11" s="7"/>
    </row>
    <row r="12" spans="1:25" ht="15.4" customHeight="1" thickBot="1">
      <c r="A12" s="83"/>
      <c r="B12" s="84"/>
      <c r="C12" s="81"/>
      <c r="D12" s="37" t="s">
        <v>2</v>
      </c>
      <c r="E12" s="5" t="s">
        <v>2</v>
      </c>
      <c r="F12" s="81"/>
      <c r="G12" s="37" t="s">
        <v>17</v>
      </c>
      <c r="H12" s="38"/>
      <c r="I12" s="81"/>
      <c r="J12" s="38"/>
      <c r="K12" s="38"/>
      <c r="L12" s="38"/>
      <c r="M12" s="38"/>
      <c r="N12" s="38"/>
      <c r="O12" s="81"/>
      <c r="R12" s="11"/>
      <c r="T12" s="11"/>
      <c r="U12" s="7"/>
      <c r="W12" s="11"/>
      <c r="X12" s="7"/>
    </row>
    <row r="13" spans="1:25" ht="25.35" customHeight="1">
      <c r="A13" s="13">
        <v>1</v>
      </c>
      <c r="B13" s="47" t="s">
        <v>32</v>
      </c>
      <c r="C13" s="40" t="s">
        <v>72</v>
      </c>
      <c r="D13" s="39">
        <v>79562</v>
      </c>
      <c r="E13" s="34" t="s">
        <v>30</v>
      </c>
      <c r="F13" s="68" t="s">
        <v>30</v>
      </c>
      <c r="G13" s="39">
        <v>15953</v>
      </c>
      <c r="H13" s="34">
        <v>253</v>
      </c>
      <c r="I13" s="34">
        <f>G13/H13</f>
        <v>63.055335968379445</v>
      </c>
      <c r="J13" s="34">
        <v>19</v>
      </c>
      <c r="K13" s="34">
        <v>1</v>
      </c>
      <c r="L13" s="39">
        <v>93286</v>
      </c>
      <c r="M13" s="39">
        <v>18810</v>
      </c>
      <c r="N13" s="32">
        <v>43616</v>
      </c>
      <c r="O13" s="14" t="s">
        <v>34</v>
      </c>
      <c r="P13" s="11"/>
      <c r="R13" s="33"/>
      <c r="T13" s="11"/>
      <c r="V13" s="7"/>
      <c r="W13" s="11"/>
      <c r="X13" s="7"/>
      <c r="Y13" s="7"/>
    </row>
    <row r="14" spans="1:25" s="44" customFormat="1" ht="25.35" customHeight="1">
      <c r="A14" s="47">
        <v>2</v>
      </c>
      <c r="B14" s="47" t="s">
        <v>32</v>
      </c>
      <c r="C14" s="70" t="s">
        <v>74</v>
      </c>
      <c r="D14" s="69">
        <v>27886.68</v>
      </c>
      <c r="E14" s="68" t="s">
        <v>30</v>
      </c>
      <c r="F14" s="68" t="s">
        <v>30</v>
      </c>
      <c r="G14" s="69">
        <v>4780</v>
      </c>
      <c r="H14" s="68">
        <v>131</v>
      </c>
      <c r="I14" s="68">
        <f>G14/H14</f>
        <v>36.488549618320612</v>
      </c>
      <c r="J14" s="68">
        <v>15</v>
      </c>
      <c r="K14" s="68">
        <v>1</v>
      </c>
      <c r="L14" s="69">
        <v>30304.51</v>
      </c>
      <c r="M14" s="69">
        <v>5189</v>
      </c>
      <c r="N14" s="66">
        <v>43616</v>
      </c>
      <c r="O14" s="48" t="s">
        <v>31</v>
      </c>
      <c r="P14" s="46"/>
      <c r="R14" s="67"/>
      <c r="T14" s="46"/>
      <c r="V14" s="45"/>
      <c r="W14" s="46"/>
      <c r="X14" s="45"/>
      <c r="Y14" s="45"/>
    </row>
    <row r="15" spans="1:25" s="44" customFormat="1" ht="25.35" customHeight="1">
      <c r="A15" s="47">
        <v>3</v>
      </c>
      <c r="B15" s="47">
        <v>2</v>
      </c>
      <c r="C15" s="70" t="s">
        <v>68</v>
      </c>
      <c r="D15" s="69">
        <v>11252.19</v>
      </c>
      <c r="E15" s="68">
        <v>23351.5</v>
      </c>
      <c r="F15" s="71">
        <f>(D15-E15)/E15</f>
        <v>-0.51813844935014874</v>
      </c>
      <c r="G15" s="69">
        <v>1974</v>
      </c>
      <c r="H15" s="68">
        <v>67</v>
      </c>
      <c r="I15" s="68">
        <f>G15/H15</f>
        <v>29.46268656716418</v>
      </c>
      <c r="J15" s="68">
        <v>9</v>
      </c>
      <c r="K15" s="68">
        <v>2</v>
      </c>
      <c r="L15" s="69">
        <v>53203</v>
      </c>
      <c r="M15" s="69">
        <v>10813</v>
      </c>
      <c r="N15" s="66">
        <v>43609</v>
      </c>
      <c r="O15" s="48" t="s">
        <v>48</v>
      </c>
      <c r="P15" s="46"/>
      <c r="R15" s="67"/>
      <c r="T15" s="46"/>
      <c r="V15" s="45"/>
      <c r="W15" s="46"/>
      <c r="X15" s="45"/>
      <c r="Y15" s="45"/>
    </row>
    <row r="16" spans="1:25" s="44" customFormat="1" ht="25.35" customHeight="1">
      <c r="A16" s="47">
        <v>4</v>
      </c>
      <c r="B16" s="47">
        <v>1</v>
      </c>
      <c r="C16" s="70" t="s">
        <v>55</v>
      </c>
      <c r="D16" s="69">
        <v>10696.68</v>
      </c>
      <c r="E16" s="68">
        <v>25098.37</v>
      </c>
      <c r="F16" s="71">
        <f>(D16-E16)/E16</f>
        <v>-0.5738097733040034</v>
      </c>
      <c r="G16" s="69">
        <v>1770</v>
      </c>
      <c r="H16" s="68">
        <v>65</v>
      </c>
      <c r="I16" s="68">
        <f>G16/H16</f>
        <v>27.23076923076923</v>
      </c>
      <c r="J16" s="68">
        <v>9</v>
      </c>
      <c r="K16" s="68">
        <v>3</v>
      </c>
      <c r="L16" s="69">
        <v>118736.72</v>
      </c>
      <c r="M16" s="69">
        <v>20823</v>
      </c>
      <c r="N16" s="66">
        <v>43602</v>
      </c>
      <c r="O16" s="48" t="s">
        <v>27</v>
      </c>
      <c r="P16" s="46"/>
      <c r="R16" s="67"/>
      <c r="T16" s="46"/>
      <c r="V16" s="45"/>
      <c r="W16" s="46"/>
      <c r="X16" s="45"/>
      <c r="Y16" s="45"/>
    </row>
    <row r="17" spans="1:25" s="44" customFormat="1" ht="25.35" customHeight="1">
      <c r="A17" s="47">
        <v>5</v>
      </c>
      <c r="B17" s="47">
        <v>4</v>
      </c>
      <c r="C17" s="70" t="s">
        <v>52</v>
      </c>
      <c r="D17" s="69">
        <v>8156.42</v>
      </c>
      <c r="E17" s="68">
        <v>13399.67</v>
      </c>
      <c r="F17" s="71">
        <f>(D17-E17)/E17</f>
        <v>-0.39129694985025748</v>
      </c>
      <c r="G17" s="69">
        <v>1345</v>
      </c>
      <c r="H17" s="68">
        <v>35</v>
      </c>
      <c r="I17" s="68">
        <f>G17/H17</f>
        <v>38.428571428571431</v>
      </c>
      <c r="J17" s="68">
        <v>4</v>
      </c>
      <c r="K17" s="68">
        <v>4</v>
      </c>
      <c r="L17" s="69">
        <v>84620.83</v>
      </c>
      <c r="M17" s="69">
        <v>15686</v>
      </c>
      <c r="N17" s="66">
        <v>43595</v>
      </c>
      <c r="O17" s="48" t="s">
        <v>51</v>
      </c>
      <c r="P17" s="46"/>
      <c r="R17" s="67"/>
      <c r="T17" s="46"/>
      <c r="V17" s="45"/>
      <c r="W17" s="46"/>
      <c r="X17" s="45"/>
      <c r="Y17" s="45"/>
    </row>
    <row r="18" spans="1:25" ht="25.35" customHeight="1">
      <c r="A18" s="47">
        <v>6</v>
      </c>
      <c r="B18" s="47" t="s">
        <v>32</v>
      </c>
      <c r="C18" s="40" t="s">
        <v>78</v>
      </c>
      <c r="D18" s="43">
        <v>8042</v>
      </c>
      <c r="E18" s="34" t="s">
        <v>30</v>
      </c>
      <c r="F18" s="68" t="s">
        <v>30</v>
      </c>
      <c r="G18" s="43">
        <v>1377</v>
      </c>
      <c r="H18" s="34">
        <v>103</v>
      </c>
      <c r="I18" s="34">
        <f>G18/H18</f>
        <v>13.368932038834952</v>
      </c>
      <c r="J18" s="34">
        <v>11</v>
      </c>
      <c r="K18" s="34">
        <v>1</v>
      </c>
      <c r="L18" s="43">
        <v>8274</v>
      </c>
      <c r="M18" s="39">
        <v>1431</v>
      </c>
      <c r="N18" s="32">
        <v>43616</v>
      </c>
      <c r="O18" s="14" t="s">
        <v>34</v>
      </c>
      <c r="P18" s="11"/>
      <c r="R18" s="33"/>
      <c r="T18" s="11"/>
      <c r="V18" s="7"/>
      <c r="W18" s="11"/>
      <c r="X18" s="7"/>
      <c r="Y18" s="7"/>
    </row>
    <row r="19" spans="1:25" s="44" customFormat="1" ht="25.35" customHeight="1">
      <c r="A19" s="47">
        <v>7</v>
      </c>
      <c r="B19" s="47">
        <v>3</v>
      </c>
      <c r="C19" s="70" t="s">
        <v>53</v>
      </c>
      <c r="D19" s="69">
        <v>6969.75</v>
      </c>
      <c r="E19" s="68">
        <v>18446.75</v>
      </c>
      <c r="F19" s="71">
        <f>(D19-E19)/E19</f>
        <v>-0.62216921679970727</v>
      </c>
      <c r="G19" s="69">
        <v>1275</v>
      </c>
      <c r="H19" s="68">
        <v>56</v>
      </c>
      <c r="I19" s="68">
        <f>G19/H19</f>
        <v>22.767857142857142</v>
      </c>
      <c r="J19" s="68">
        <v>8</v>
      </c>
      <c r="K19" s="68">
        <v>4</v>
      </c>
      <c r="L19" s="69">
        <v>148768.9</v>
      </c>
      <c r="M19" s="69">
        <v>28649</v>
      </c>
      <c r="N19" s="66">
        <v>43595</v>
      </c>
      <c r="O19" s="48" t="s">
        <v>31</v>
      </c>
      <c r="P19" s="46"/>
      <c r="R19" s="67"/>
      <c r="T19" s="46"/>
      <c r="U19" s="41"/>
      <c r="V19" s="45"/>
      <c r="W19" s="46"/>
      <c r="X19" s="45"/>
      <c r="Y19" s="45"/>
    </row>
    <row r="20" spans="1:25" s="44" customFormat="1" ht="25.35" customHeight="1">
      <c r="A20" s="47">
        <v>8</v>
      </c>
      <c r="B20" s="47" t="s">
        <v>32</v>
      </c>
      <c r="C20" s="70" t="s">
        <v>81</v>
      </c>
      <c r="D20" s="69">
        <v>3063.84</v>
      </c>
      <c r="E20" s="68" t="s">
        <v>30</v>
      </c>
      <c r="F20" s="68" t="s">
        <v>30</v>
      </c>
      <c r="G20" s="69">
        <v>692</v>
      </c>
      <c r="H20" s="68">
        <v>67</v>
      </c>
      <c r="I20" s="68">
        <f>G20/H20</f>
        <v>10.328358208955224</v>
      </c>
      <c r="J20" s="68">
        <v>21</v>
      </c>
      <c r="K20" s="68">
        <v>1</v>
      </c>
      <c r="L20" s="69">
        <v>3063.84</v>
      </c>
      <c r="M20" s="69">
        <v>692</v>
      </c>
      <c r="N20" s="66">
        <v>43616</v>
      </c>
      <c r="O20" s="48" t="s">
        <v>80</v>
      </c>
      <c r="P20" s="46"/>
      <c r="R20" s="67"/>
      <c r="T20" s="46"/>
      <c r="U20" s="41"/>
      <c r="V20" s="45"/>
      <c r="W20" s="46"/>
      <c r="X20" s="45"/>
      <c r="Y20" s="45"/>
    </row>
    <row r="21" spans="1:25" s="44" customFormat="1" ht="25.35" customHeight="1">
      <c r="A21" s="47">
        <v>9</v>
      </c>
      <c r="B21" s="47">
        <v>7</v>
      </c>
      <c r="C21" s="70" t="s">
        <v>47</v>
      </c>
      <c r="D21" s="69">
        <v>2971.7</v>
      </c>
      <c r="E21" s="68">
        <v>7821.35</v>
      </c>
      <c r="F21" s="71">
        <f>(D21-E21)/E21</f>
        <v>-0.62005280418342101</v>
      </c>
      <c r="G21" s="69">
        <v>459</v>
      </c>
      <c r="H21" s="68">
        <v>13</v>
      </c>
      <c r="I21" s="68">
        <f>G21/H21</f>
        <v>35.307692307692307</v>
      </c>
      <c r="J21" s="68">
        <v>4</v>
      </c>
      <c r="K21" s="68">
        <v>6</v>
      </c>
      <c r="L21" s="69">
        <v>543927</v>
      </c>
      <c r="M21" s="69">
        <v>88633</v>
      </c>
      <c r="N21" s="66">
        <v>43581</v>
      </c>
      <c r="O21" s="48" t="s">
        <v>48</v>
      </c>
      <c r="P21" s="46"/>
      <c r="R21" s="67"/>
      <c r="T21" s="46"/>
      <c r="U21" s="41"/>
      <c r="V21" s="45"/>
      <c r="W21" s="46"/>
      <c r="X21" s="45"/>
      <c r="Y21" s="45"/>
    </row>
    <row r="22" spans="1:25" s="44" customFormat="1" ht="25.35" customHeight="1">
      <c r="A22" s="47">
        <v>10</v>
      </c>
      <c r="B22" s="47">
        <v>8</v>
      </c>
      <c r="C22" s="70" t="s">
        <v>56</v>
      </c>
      <c r="D22" s="69">
        <v>2380</v>
      </c>
      <c r="E22" s="68">
        <v>6996</v>
      </c>
      <c r="F22" s="71">
        <f>(D22-E22)/E22</f>
        <v>-0.65980560320182957</v>
      </c>
      <c r="G22" s="69">
        <v>434</v>
      </c>
      <c r="H22" s="68" t="s">
        <v>30</v>
      </c>
      <c r="I22" s="68" t="s">
        <v>30</v>
      </c>
      <c r="J22" s="68">
        <v>6</v>
      </c>
      <c r="K22" s="68">
        <v>3</v>
      </c>
      <c r="L22" s="69">
        <v>28348</v>
      </c>
      <c r="M22" s="69">
        <v>5711</v>
      </c>
      <c r="N22" s="66">
        <v>43602</v>
      </c>
      <c r="O22" s="48" t="s">
        <v>35</v>
      </c>
      <c r="P22" s="46"/>
      <c r="R22" s="67"/>
      <c r="T22" s="46"/>
      <c r="U22" s="41"/>
      <c r="V22" s="45"/>
      <c r="W22" s="46"/>
      <c r="X22" s="45"/>
      <c r="Y22" s="45"/>
    </row>
    <row r="23" spans="1:25" ht="25.35" customHeight="1">
      <c r="A23" s="18"/>
      <c r="B23" s="18"/>
      <c r="C23" s="19" t="s">
        <v>29</v>
      </c>
      <c r="D23" s="20">
        <f>SUM(D13:D22)</f>
        <v>160981.26</v>
      </c>
      <c r="E23" s="54">
        <f t="shared" ref="E23:G23" si="0">SUM(E13:E22)</f>
        <v>95113.64</v>
      </c>
      <c r="F23" s="73">
        <f>(D23-E23)/E23</f>
        <v>0.69251497471866297</v>
      </c>
      <c r="G23" s="54">
        <f t="shared" si="0"/>
        <v>30059</v>
      </c>
      <c r="H23" s="20"/>
      <c r="I23" s="22"/>
      <c r="J23" s="21"/>
      <c r="K23" s="23"/>
      <c r="L23" s="24"/>
      <c r="M23" s="28"/>
      <c r="N23" s="25"/>
      <c r="O23" s="29"/>
      <c r="P23" s="11"/>
    </row>
    <row r="24" spans="1:25" ht="13.9" customHeight="1">
      <c r="A24" s="16"/>
      <c r="B24" s="26"/>
      <c r="C24" s="17"/>
      <c r="D24" s="27"/>
      <c r="E24" s="27"/>
      <c r="F24" s="30"/>
      <c r="G24" s="27"/>
      <c r="H24" s="27"/>
      <c r="I24" s="27"/>
      <c r="J24" s="27"/>
      <c r="K24" s="27"/>
      <c r="L24" s="27"/>
      <c r="M24" s="27"/>
      <c r="N24" s="31"/>
      <c r="O24" s="15"/>
      <c r="Q24" s="44"/>
      <c r="R24" s="46"/>
      <c r="S24" s="44"/>
      <c r="T24" s="44"/>
      <c r="U24" s="44"/>
      <c r="V24" s="44"/>
      <c r="W24" s="44"/>
      <c r="X24" s="44"/>
      <c r="Y24" s="44"/>
    </row>
    <row r="25" spans="1:25" s="44" customFormat="1" ht="25.35" customHeight="1">
      <c r="A25" s="47">
        <v>11</v>
      </c>
      <c r="B25" s="47">
        <v>6</v>
      </c>
      <c r="C25" s="70" t="s">
        <v>63</v>
      </c>
      <c r="D25" s="69">
        <v>1165.04</v>
      </c>
      <c r="E25" s="68">
        <v>8695.66</v>
      </c>
      <c r="F25" s="71">
        <f>(D25-E25)/E25</f>
        <v>-0.86602052058153145</v>
      </c>
      <c r="G25" s="69">
        <v>192</v>
      </c>
      <c r="H25" s="68">
        <v>15</v>
      </c>
      <c r="I25" s="68">
        <f>G25/H25</f>
        <v>12.8</v>
      </c>
      <c r="J25" s="68">
        <v>7</v>
      </c>
      <c r="K25" s="68">
        <v>2</v>
      </c>
      <c r="L25" s="69">
        <v>17468.39</v>
      </c>
      <c r="M25" s="69">
        <v>3619</v>
      </c>
      <c r="N25" s="66">
        <v>43609</v>
      </c>
      <c r="O25" s="48" t="s">
        <v>64</v>
      </c>
      <c r="P25" s="46"/>
      <c r="R25" s="67"/>
      <c r="T25" s="46"/>
      <c r="U25" s="41"/>
      <c r="V25" s="45"/>
      <c r="W25" s="46"/>
      <c r="X25" s="45"/>
      <c r="Y25" s="45"/>
    </row>
    <row r="26" spans="1:25" s="44" customFormat="1" ht="25.35" customHeight="1">
      <c r="A26" s="47">
        <v>12</v>
      </c>
      <c r="B26" s="47">
        <v>10</v>
      </c>
      <c r="C26" s="70" t="s">
        <v>59</v>
      </c>
      <c r="D26" s="69">
        <v>1012</v>
      </c>
      <c r="E26" s="68">
        <v>3384.54</v>
      </c>
      <c r="F26" s="71">
        <f>(D26-E26)/E26</f>
        <v>-0.70099334030621596</v>
      </c>
      <c r="G26" s="69">
        <v>244</v>
      </c>
      <c r="H26" s="68">
        <v>26</v>
      </c>
      <c r="I26" s="68">
        <f>G26/H26</f>
        <v>9.384615384615385</v>
      </c>
      <c r="J26" s="68">
        <v>6</v>
      </c>
      <c r="K26" s="68">
        <v>3</v>
      </c>
      <c r="L26" s="69">
        <v>17720.47</v>
      </c>
      <c r="M26" s="69">
        <v>4553</v>
      </c>
      <c r="N26" s="66">
        <v>43602</v>
      </c>
      <c r="O26" s="48" t="s">
        <v>51</v>
      </c>
      <c r="P26" s="46"/>
      <c r="R26" s="67"/>
      <c r="T26" s="46"/>
      <c r="U26" s="41"/>
      <c r="V26" s="45"/>
      <c r="W26" s="46"/>
      <c r="X26" s="45"/>
      <c r="Y26" s="45"/>
    </row>
    <row r="27" spans="1:25" s="44" customFormat="1" ht="25.35" customHeight="1">
      <c r="A27" s="47">
        <v>13</v>
      </c>
      <c r="B27" s="47" t="s">
        <v>70</v>
      </c>
      <c r="C27" s="70" t="s">
        <v>69</v>
      </c>
      <c r="D27" s="69">
        <v>948</v>
      </c>
      <c r="E27" s="68" t="s">
        <v>30</v>
      </c>
      <c r="F27" s="68" t="s">
        <v>30</v>
      </c>
      <c r="G27" s="69">
        <v>172</v>
      </c>
      <c r="H27" s="68">
        <v>4</v>
      </c>
      <c r="I27" s="68">
        <f>G27/H27</f>
        <v>43</v>
      </c>
      <c r="J27" s="68">
        <v>4</v>
      </c>
      <c r="K27" s="68">
        <v>0</v>
      </c>
      <c r="L27" s="69">
        <v>3458</v>
      </c>
      <c r="M27" s="69">
        <v>683</v>
      </c>
      <c r="N27" s="66" t="s">
        <v>71</v>
      </c>
      <c r="O27" s="48" t="s">
        <v>39</v>
      </c>
      <c r="P27" s="46"/>
      <c r="R27" s="67"/>
      <c r="T27" s="46"/>
      <c r="U27" s="41"/>
      <c r="V27" s="45"/>
      <c r="W27" s="46"/>
      <c r="X27" s="45"/>
      <c r="Y27" s="45"/>
    </row>
    <row r="28" spans="1:25" ht="25.35" customHeight="1">
      <c r="A28" s="47">
        <v>14</v>
      </c>
      <c r="B28" s="47">
        <v>14</v>
      </c>
      <c r="C28" s="40" t="s">
        <v>45</v>
      </c>
      <c r="D28" s="43">
        <v>818</v>
      </c>
      <c r="E28" s="34">
        <v>2430.35</v>
      </c>
      <c r="F28" s="71">
        <f>(D28-E28)/E28</f>
        <v>-0.66342296377065035</v>
      </c>
      <c r="G28" s="43">
        <v>172</v>
      </c>
      <c r="H28" s="34">
        <v>5</v>
      </c>
      <c r="I28" s="34">
        <f>G28/H28</f>
        <v>34.4</v>
      </c>
      <c r="J28" s="34">
        <v>3</v>
      </c>
      <c r="K28" s="34">
        <v>7</v>
      </c>
      <c r="L28" s="69">
        <v>134725.59</v>
      </c>
      <c r="M28" s="43">
        <v>25137</v>
      </c>
      <c r="N28" s="32">
        <v>43574</v>
      </c>
      <c r="O28" s="48" t="s">
        <v>40</v>
      </c>
      <c r="P28" s="11"/>
      <c r="Q28" s="44"/>
      <c r="R28" s="67"/>
      <c r="S28" s="44"/>
      <c r="T28" s="46"/>
      <c r="U28" s="41"/>
      <c r="V28" s="45"/>
      <c r="W28" s="46"/>
      <c r="X28" s="45"/>
      <c r="Y28" s="45"/>
    </row>
    <row r="29" spans="1:25" ht="25.35" customHeight="1">
      <c r="A29" s="47">
        <v>15</v>
      </c>
      <c r="B29" s="47">
        <v>12</v>
      </c>
      <c r="C29" s="40" t="s">
        <v>50</v>
      </c>
      <c r="D29" s="43">
        <v>753</v>
      </c>
      <c r="E29" s="34">
        <v>3141</v>
      </c>
      <c r="F29" s="71">
        <f>(D29-E29)/E29</f>
        <v>-0.76026743075453673</v>
      </c>
      <c r="G29" s="43">
        <v>126</v>
      </c>
      <c r="H29" s="34">
        <v>5</v>
      </c>
      <c r="I29" s="34">
        <f>G29/H29</f>
        <v>25.2</v>
      </c>
      <c r="J29" s="34">
        <v>2</v>
      </c>
      <c r="K29" s="34">
        <v>5</v>
      </c>
      <c r="L29" s="43">
        <v>56982</v>
      </c>
      <c r="M29" s="43">
        <v>10310</v>
      </c>
      <c r="N29" s="32">
        <v>43588</v>
      </c>
      <c r="O29" s="14" t="s">
        <v>34</v>
      </c>
      <c r="P29" s="11"/>
      <c r="Q29" s="44"/>
      <c r="R29" s="67"/>
      <c r="S29" s="44"/>
      <c r="T29" s="46"/>
      <c r="U29" s="41"/>
      <c r="V29" s="45"/>
      <c r="W29" s="46"/>
      <c r="X29" s="45"/>
      <c r="Y29" s="45"/>
    </row>
    <row r="30" spans="1:25" s="44" customFormat="1" ht="25.35" customHeight="1">
      <c r="A30" s="47">
        <v>16</v>
      </c>
      <c r="B30" s="47">
        <v>9</v>
      </c>
      <c r="C30" s="70" t="s">
        <v>46</v>
      </c>
      <c r="D30" s="69">
        <v>693.14</v>
      </c>
      <c r="E30" s="68">
        <v>3793.91</v>
      </c>
      <c r="F30" s="71">
        <f>(D30-E30)/E30</f>
        <v>-0.81730193916039129</v>
      </c>
      <c r="G30" s="69">
        <v>147</v>
      </c>
      <c r="H30" s="68">
        <v>16</v>
      </c>
      <c r="I30" s="68">
        <f>G30/H30</f>
        <v>9.1875</v>
      </c>
      <c r="J30" s="68">
        <v>5</v>
      </c>
      <c r="K30" s="68">
        <v>5</v>
      </c>
      <c r="L30" s="69">
        <v>65566.89</v>
      </c>
      <c r="M30" s="69">
        <v>15098</v>
      </c>
      <c r="N30" s="66">
        <v>43588</v>
      </c>
      <c r="O30" s="48" t="s">
        <v>27</v>
      </c>
      <c r="P30" s="46"/>
      <c r="R30" s="67"/>
      <c r="T30" s="46"/>
      <c r="U30" s="46"/>
      <c r="V30" s="46"/>
      <c r="W30" s="45"/>
      <c r="X30" s="45"/>
      <c r="Y30" s="45"/>
    </row>
    <row r="31" spans="1:25" s="44" customFormat="1" ht="25.35" customHeight="1">
      <c r="A31" s="47">
        <v>17</v>
      </c>
      <c r="B31" s="47">
        <v>15</v>
      </c>
      <c r="C31" s="70" t="s">
        <v>37</v>
      </c>
      <c r="D31" s="69">
        <v>632</v>
      </c>
      <c r="E31" s="68">
        <v>2255</v>
      </c>
      <c r="F31" s="71">
        <f>(D31-E31)/E31</f>
        <v>-0.71973392461197339</v>
      </c>
      <c r="G31" s="69">
        <v>139</v>
      </c>
      <c r="H31" s="68">
        <v>6</v>
      </c>
      <c r="I31" s="68">
        <f>G31/H31</f>
        <v>23.166666666666668</v>
      </c>
      <c r="J31" s="68">
        <v>3</v>
      </c>
      <c r="K31" s="68">
        <v>13</v>
      </c>
      <c r="L31" s="69">
        <v>673431</v>
      </c>
      <c r="M31" s="69">
        <v>133967</v>
      </c>
      <c r="N31" s="66">
        <v>43532</v>
      </c>
      <c r="O31" s="48" t="s">
        <v>34</v>
      </c>
      <c r="P31" s="46"/>
      <c r="R31" s="67"/>
      <c r="T31" s="46"/>
      <c r="V31" s="45"/>
      <c r="W31" s="46"/>
      <c r="X31" s="45"/>
      <c r="Y31" s="45"/>
    </row>
    <row r="32" spans="1:25" s="44" customFormat="1" ht="25.35" customHeight="1">
      <c r="A32" s="47">
        <v>18</v>
      </c>
      <c r="B32" s="47">
        <v>19</v>
      </c>
      <c r="C32" s="70" t="s">
        <v>43</v>
      </c>
      <c r="D32" s="69">
        <v>436.25</v>
      </c>
      <c r="E32" s="68">
        <v>1056.98</v>
      </c>
      <c r="F32" s="71">
        <f>(D32-E32)/E32</f>
        <v>-0.58726749796590283</v>
      </c>
      <c r="G32" s="69">
        <v>69</v>
      </c>
      <c r="H32" s="68">
        <v>2</v>
      </c>
      <c r="I32" s="68">
        <f>G32/H32</f>
        <v>34.5</v>
      </c>
      <c r="J32" s="68">
        <v>2</v>
      </c>
      <c r="K32" s="68">
        <v>8</v>
      </c>
      <c r="L32" s="69">
        <v>210799.93</v>
      </c>
      <c r="M32" s="69">
        <v>38884</v>
      </c>
      <c r="N32" s="66">
        <v>43567</v>
      </c>
      <c r="O32" s="48" t="s">
        <v>27</v>
      </c>
      <c r="P32" s="46"/>
      <c r="R32" s="67"/>
      <c r="T32" s="46"/>
      <c r="U32" s="45"/>
      <c r="V32" s="45"/>
      <c r="W32" s="46"/>
      <c r="X32" s="45"/>
      <c r="Y32" s="45"/>
    </row>
    <row r="33" spans="1:25" s="44" customFormat="1" ht="25.35" customHeight="1">
      <c r="A33" s="47">
        <v>19</v>
      </c>
      <c r="B33" s="47">
        <v>34</v>
      </c>
      <c r="C33" s="70" t="s">
        <v>41</v>
      </c>
      <c r="D33" s="69">
        <v>321</v>
      </c>
      <c r="E33" s="68">
        <v>119</v>
      </c>
      <c r="F33" s="71">
        <f>(D33-E33)/E33</f>
        <v>1.6974789915966386</v>
      </c>
      <c r="G33" s="69">
        <v>83</v>
      </c>
      <c r="H33" s="68">
        <v>3</v>
      </c>
      <c r="I33" s="68">
        <f>G33/H33</f>
        <v>27.666666666666668</v>
      </c>
      <c r="J33" s="68">
        <v>3</v>
      </c>
      <c r="K33" s="68">
        <v>9</v>
      </c>
      <c r="L33" s="69">
        <v>22408.45</v>
      </c>
      <c r="M33" s="69">
        <v>4191</v>
      </c>
      <c r="N33" s="66">
        <v>43560</v>
      </c>
      <c r="O33" s="48" t="s">
        <v>40</v>
      </c>
      <c r="P33" s="46"/>
      <c r="R33" s="67"/>
      <c r="T33" s="46"/>
      <c r="U33" s="45"/>
      <c r="V33" s="45"/>
      <c r="W33" s="46"/>
      <c r="X33" s="45"/>
      <c r="Y33" s="45"/>
    </row>
    <row r="34" spans="1:25" s="44" customFormat="1" ht="25.35" customHeight="1">
      <c r="A34" s="47">
        <v>20</v>
      </c>
      <c r="B34" s="75" t="s">
        <v>30</v>
      </c>
      <c r="C34" s="70" t="s">
        <v>79</v>
      </c>
      <c r="D34" s="69">
        <v>204</v>
      </c>
      <c r="E34" s="68" t="s">
        <v>30</v>
      </c>
      <c r="F34" s="68" t="s">
        <v>30</v>
      </c>
      <c r="G34" s="69">
        <v>139</v>
      </c>
      <c r="H34" s="68">
        <v>2</v>
      </c>
      <c r="I34" s="68">
        <f>G34/H34</f>
        <v>69.5</v>
      </c>
      <c r="J34" s="68">
        <v>1</v>
      </c>
      <c r="K34" s="68" t="s">
        <v>30</v>
      </c>
      <c r="L34" s="69">
        <v>880503</v>
      </c>
      <c r="M34" s="69">
        <v>185805</v>
      </c>
      <c r="N34" s="66">
        <v>42916</v>
      </c>
      <c r="O34" s="48" t="s">
        <v>34</v>
      </c>
      <c r="P34" s="46"/>
      <c r="R34" s="67"/>
      <c r="T34" s="46"/>
      <c r="V34" s="45"/>
      <c r="W34" s="46"/>
      <c r="X34" s="45"/>
      <c r="Y34" s="45"/>
    </row>
    <row r="35" spans="1:25" s="44" customFormat="1" ht="25.35" customHeight="1">
      <c r="A35" s="52"/>
      <c r="B35" s="52"/>
      <c r="C35" s="53" t="s">
        <v>36</v>
      </c>
      <c r="D35" s="54">
        <f>SUM(D23:D34)</f>
        <v>167963.69000000003</v>
      </c>
      <c r="E35" s="54">
        <f t="shared" ref="E35:G35" si="1">SUM(E23:E34)</f>
        <v>119990.08</v>
      </c>
      <c r="F35" s="73">
        <f t="shared" ref="F35" si="2">(D35-E35)/E35</f>
        <v>0.39981313455245659</v>
      </c>
      <c r="G35" s="54">
        <f t="shared" si="1"/>
        <v>31542</v>
      </c>
      <c r="H35" s="54"/>
      <c r="I35" s="56"/>
      <c r="J35" s="55"/>
      <c r="K35" s="57"/>
      <c r="L35" s="58"/>
      <c r="M35" s="62"/>
      <c r="N35" s="59"/>
      <c r="O35" s="63"/>
      <c r="P35" s="46"/>
      <c r="Q35" s="1"/>
      <c r="R35" s="1"/>
      <c r="S35" s="1"/>
      <c r="T35" s="1"/>
      <c r="U35" s="1"/>
      <c r="V35" s="1"/>
      <c r="W35" s="1"/>
      <c r="X35" s="1"/>
      <c r="Y35" s="1"/>
    </row>
    <row r="36" spans="1:25" s="44" customFormat="1" ht="13.9" customHeight="1">
      <c r="A36" s="50"/>
      <c r="B36" s="60"/>
      <c r="C36" s="51"/>
      <c r="D36" s="61"/>
      <c r="E36" s="61"/>
      <c r="F36" s="64"/>
      <c r="G36" s="61"/>
      <c r="H36" s="61"/>
      <c r="I36" s="61"/>
      <c r="J36" s="61"/>
      <c r="K36" s="61"/>
      <c r="L36" s="61"/>
      <c r="M36" s="61"/>
      <c r="N36" s="65"/>
      <c r="O36" s="49"/>
      <c r="R36" s="46"/>
    </row>
    <row r="37" spans="1:25" ht="25.35" customHeight="1">
      <c r="A37" s="47">
        <v>21</v>
      </c>
      <c r="B37" s="47">
        <v>20</v>
      </c>
      <c r="C37" s="40" t="s">
        <v>49</v>
      </c>
      <c r="D37" s="69">
        <v>197.06</v>
      </c>
      <c r="E37" s="34">
        <v>1008.55</v>
      </c>
      <c r="F37" s="71">
        <f>(D37-E37)/E37</f>
        <v>-0.80461057954489124</v>
      </c>
      <c r="G37" s="43">
        <v>34</v>
      </c>
      <c r="H37" s="34">
        <v>3</v>
      </c>
      <c r="I37" s="34">
        <f>G37/H37</f>
        <v>11.333333333333334</v>
      </c>
      <c r="J37" s="34">
        <v>1</v>
      </c>
      <c r="K37" s="34">
        <v>5</v>
      </c>
      <c r="L37" s="69">
        <v>59690.46</v>
      </c>
      <c r="M37" s="43">
        <v>10853</v>
      </c>
      <c r="N37" s="32">
        <v>43588</v>
      </c>
      <c r="O37" s="48" t="s">
        <v>27</v>
      </c>
      <c r="P37" s="11"/>
      <c r="Q37" s="44"/>
      <c r="R37" s="67"/>
      <c r="S37" s="44"/>
      <c r="T37" s="46"/>
      <c r="U37" s="45"/>
      <c r="V37" s="45"/>
      <c r="W37" s="46"/>
      <c r="X37" s="45"/>
      <c r="Y37" s="45"/>
    </row>
    <row r="38" spans="1:25" ht="25.35" customHeight="1">
      <c r="A38" s="47">
        <v>22</v>
      </c>
      <c r="B38" s="47">
        <v>21</v>
      </c>
      <c r="C38" s="40" t="s">
        <v>44</v>
      </c>
      <c r="D38" s="43">
        <v>146</v>
      </c>
      <c r="E38" s="34">
        <v>828</v>
      </c>
      <c r="F38" s="71">
        <f>(D38-E38)/E38</f>
        <v>-0.82367149758454106</v>
      </c>
      <c r="G38" s="43">
        <v>51</v>
      </c>
      <c r="H38" s="34">
        <v>1</v>
      </c>
      <c r="I38" s="34">
        <f>G38/H38</f>
        <v>51</v>
      </c>
      <c r="J38" s="34">
        <v>1</v>
      </c>
      <c r="K38" s="34">
        <v>8</v>
      </c>
      <c r="L38" s="43">
        <v>93097</v>
      </c>
      <c r="M38" s="43">
        <v>20809</v>
      </c>
      <c r="N38" s="32">
        <v>43567</v>
      </c>
      <c r="O38" s="14" t="s">
        <v>39</v>
      </c>
      <c r="P38" s="11"/>
      <c r="Q38" s="44"/>
      <c r="R38" s="67"/>
      <c r="S38" s="44"/>
      <c r="T38" s="46"/>
      <c r="U38" s="41"/>
      <c r="V38" s="45"/>
      <c r="W38" s="46"/>
      <c r="X38" s="45"/>
      <c r="Y38" s="45"/>
    </row>
    <row r="39" spans="1:25" ht="25.35" customHeight="1">
      <c r="A39" s="47">
        <v>23</v>
      </c>
      <c r="B39" s="77">
        <v>39</v>
      </c>
      <c r="C39" s="40" t="s">
        <v>67</v>
      </c>
      <c r="D39" s="43">
        <v>99</v>
      </c>
      <c r="E39" s="34">
        <v>60</v>
      </c>
      <c r="F39" s="71">
        <f>(D39-E39)/E39</f>
        <v>0.65</v>
      </c>
      <c r="G39" s="43">
        <v>23</v>
      </c>
      <c r="H39" s="34">
        <v>2</v>
      </c>
      <c r="I39" s="34">
        <f>G39/H39</f>
        <v>11.5</v>
      </c>
      <c r="J39" s="34">
        <v>2</v>
      </c>
      <c r="K39" s="34">
        <v>9</v>
      </c>
      <c r="L39" s="43">
        <v>2903.1</v>
      </c>
      <c r="M39" s="43">
        <v>620</v>
      </c>
      <c r="N39" s="32">
        <v>43560</v>
      </c>
      <c r="O39" s="14" t="s">
        <v>40</v>
      </c>
      <c r="P39" s="11"/>
      <c r="Q39" s="44"/>
      <c r="R39" s="67"/>
      <c r="S39" s="44"/>
      <c r="T39" s="46"/>
      <c r="U39" s="41"/>
      <c r="V39" s="45"/>
      <c r="W39" s="46"/>
      <c r="X39" s="45"/>
      <c r="Y39" s="45"/>
    </row>
    <row r="40" spans="1:25" s="44" customFormat="1" ht="25.35" customHeight="1">
      <c r="A40" s="47">
        <v>24</v>
      </c>
      <c r="B40" s="42">
        <v>46</v>
      </c>
      <c r="C40" s="70" t="s">
        <v>42</v>
      </c>
      <c r="D40" s="69">
        <v>88</v>
      </c>
      <c r="E40" s="68">
        <v>10</v>
      </c>
      <c r="F40" s="71">
        <f>(D40-E40)/E40</f>
        <v>7.8</v>
      </c>
      <c r="G40" s="69">
        <v>16</v>
      </c>
      <c r="H40" s="68">
        <v>2</v>
      </c>
      <c r="I40" s="68">
        <f>G40/H40</f>
        <v>8</v>
      </c>
      <c r="J40" s="68">
        <v>2</v>
      </c>
      <c r="K40" s="68">
        <v>9</v>
      </c>
      <c r="L40" s="69">
        <v>13179.97</v>
      </c>
      <c r="M40" s="69">
        <v>2591</v>
      </c>
      <c r="N40" s="66">
        <v>43560</v>
      </c>
      <c r="O40" s="48" t="s">
        <v>40</v>
      </c>
      <c r="P40" s="46"/>
      <c r="R40" s="67"/>
      <c r="T40" s="46"/>
      <c r="U40" s="46"/>
      <c r="V40" s="45"/>
      <c r="W40" s="46"/>
      <c r="X40" s="45"/>
      <c r="Y40" s="46"/>
    </row>
    <row r="41" spans="1:25" s="44" customFormat="1" ht="25.35" customHeight="1">
      <c r="A41" s="47">
        <v>25</v>
      </c>
      <c r="B41" s="68" t="s">
        <v>30</v>
      </c>
      <c r="C41" s="70" t="s">
        <v>84</v>
      </c>
      <c r="D41" s="69">
        <v>83</v>
      </c>
      <c r="E41" s="68" t="s">
        <v>30</v>
      </c>
      <c r="F41" s="68" t="s">
        <v>30</v>
      </c>
      <c r="G41" s="69">
        <v>16</v>
      </c>
      <c r="H41" s="68">
        <v>1</v>
      </c>
      <c r="I41" s="68">
        <f>G41/H41</f>
        <v>16</v>
      </c>
      <c r="J41" s="68">
        <v>1</v>
      </c>
      <c r="K41" s="68">
        <v>8</v>
      </c>
      <c r="L41" s="69">
        <v>3578.9</v>
      </c>
      <c r="M41" s="69">
        <v>682</v>
      </c>
      <c r="N41" s="66">
        <v>43560</v>
      </c>
      <c r="O41" s="48" t="s">
        <v>40</v>
      </c>
      <c r="P41" s="46"/>
      <c r="R41" s="67"/>
      <c r="T41" s="46"/>
      <c r="U41" s="41"/>
      <c r="V41" s="45"/>
      <c r="W41" s="46"/>
      <c r="X41" s="45"/>
      <c r="Y41" s="45"/>
    </row>
    <row r="42" spans="1:25" s="44" customFormat="1" ht="25.35" customHeight="1">
      <c r="A42" s="47">
        <v>26</v>
      </c>
      <c r="B42" s="42">
        <v>26</v>
      </c>
      <c r="C42" s="70" t="s">
        <v>54</v>
      </c>
      <c r="D42" s="69">
        <v>78.760000000000005</v>
      </c>
      <c r="E42" s="68">
        <v>274.64999999999998</v>
      </c>
      <c r="F42" s="71">
        <f>(D42-E42)/E42</f>
        <v>-0.7132350263972328</v>
      </c>
      <c r="G42" s="69">
        <v>13</v>
      </c>
      <c r="H42" s="68">
        <v>11</v>
      </c>
      <c r="I42" s="68">
        <f>G42/H42</f>
        <v>1.1818181818181819</v>
      </c>
      <c r="J42" s="68">
        <v>1</v>
      </c>
      <c r="K42" s="68">
        <v>4</v>
      </c>
      <c r="L42" s="69">
        <v>19025</v>
      </c>
      <c r="M42" s="69">
        <v>3556</v>
      </c>
      <c r="N42" s="66">
        <v>43595</v>
      </c>
      <c r="O42" s="72" t="s">
        <v>33</v>
      </c>
      <c r="P42" s="46"/>
      <c r="R42" s="67"/>
      <c r="T42" s="46"/>
      <c r="V42" s="45"/>
      <c r="W42" s="45"/>
      <c r="X42" s="46"/>
      <c r="Y42" s="45"/>
    </row>
    <row r="43" spans="1:25" s="44" customFormat="1" ht="25.35" customHeight="1">
      <c r="A43" s="47">
        <v>27</v>
      </c>
      <c r="B43" s="68" t="s">
        <v>30</v>
      </c>
      <c r="C43" s="70" t="s">
        <v>83</v>
      </c>
      <c r="D43" s="69">
        <v>72</v>
      </c>
      <c r="E43" s="68" t="s">
        <v>30</v>
      </c>
      <c r="F43" s="68" t="s">
        <v>30</v>
      </c>
      <c r="G43" s="69">
        <v>18</v>
      </c>
      <c r="H43" s="68">
        <v>1</v>
      </c>
      <c r="I43" s="68">
        <f>G43/H43</f>
        <v>18</v>
      </c>
      <c r="J43" s="68">
        <v>1</v>
      </c>
      <c r="K43" s="68" t="s">
        <v>30</v>
      </c>
      <c r="L43" s="69">
        <v>7280</v>
      </c>
      <c r="M43" s="69">
        <v>1484</v>
      </c>
      <c r="N43" s="66">
        <v>43560</v>
      </c>
      <c r="O43" s="48" t="s">
        <v>40</v>
      </c>
      <c r="P43" s="46"/>
      <c r="R43" s="67"/>
      <c r="T43" s="46"/>
      <c r="V43" s="45"/>
      <c r="W43" s="45"/>
      <c r="X43" s="46"/>
      <c r="Y43" s="45"/>
    </row>
    <row r="44" spans="1:25" s="44" customFormat="1" ht="25.35" customHeight="1">
      <c r="A44" s="47">
        <v>28</v>
      </c>
      <c r="B44" s="74">
        <v>37</v>
      </c>
      <c r="C44" s="70" t="s">
        <v>57</v>
      </c>
      <c r="D44" s="69">
        <v>64</v>
      </c>
      <c r="E44" s="68">
        <v>72</v>
      </c>
      <c r="F44" s="71">
        <f>(D44-E44)/E44</f>
        <v>-0.1111111111111111</v>
      </c>
      <c r="G44" s="69">
        <v>37</v>
      </c>
      <c r="H44" s="68">
        <v>3</v>
      </c>
      <c r="I44" s="68">
        <f>G44/H44</f>
        <v>12.333333333333334</v>
      </c>
      <c r="J44" s="68">
        <v>1</v>
      </c>
      <c r="K44" s="68" t="s">
        <v>30</v>
      </c>
      <c r="L44" s="69">
        <v>499908</v>
      </c>
      <c r="M44" s="69">
        <v>103595</v>
      </c>
      <c r="N44" s="66">
        <v>43167</v>
      </c>
      <c r="O44" s="48" t="s">
        <v>48</v>
      </c>
      <c r="P44" s="46"/>
      <c r="R44" s="67"/>
      <c r="T44" s="46"/>
      <c r="U44" s="41"/>
      <c r="V44" s="45"/>
      <c r="W44" s="46"/>
      <c r="X44" s="45"/>
      <c r="Y44" s="45"/>
    </row>
    <row r="45" spans="1:25" s="44" customFormat="1" ht="25.35" customHeight="1">
      <c r="A45" s="47">
        <v>29</v>
      </c>
      <c r="B45" s="68" t="s">
        <v>30</v>
      </c>
      <c r="C45" s="70" t="s">
        <v>82</v>
      </c>
      <c r="D45" s="69">
        <v>60</v>
      </c>
      <c r="E45" s="68" t="s">
        <v>30</v>
      </c>
      <c r="F45" s="68" t="s">
        <v>30</v>
      </c>
      <c r="G45" s="69">
        <v>27</v>
      </c>
      <c r="H45" s="68">
        <v>2</v>
      </c>
      <c r="I45" s="68">
        <f>G45/H45</f>
        <v>13.5</v>
      </c>
      <c r="J45" s="68">
        <v>1</v>
      </c>
      <c r="K45" s="68">
        <v>8</v>
      </c>
      <c r="L45" s="69">
        <v>6834.05</v>
      </c>
      <c r="M45" s="69">
        <v>1340</v>
      </c>
      <c r="N45" s="66">
        <v>43560</v>
      </c>
      <c r="O45" s="48" t="s">
        <v>40</v>
      </c>
      <c r="P45" s="46"/>
      <c r="R45" s="67"/>
      <c r="T45" s="46"/>
      <c r="U45" s="41"/>
      <c r="V45" s="45"/>
      <c r="W45" s="46"/>
      <c r="X45" s="45"/>
      <c r="Y45" s="45"/>
    </row>
    <row r="46" spans="1:25" s="44" customFormat="1" ht="25.35" customHeight="1">
      <c r="A46" s="47">
        <v>30</v>
      </c>
      <c r="B46" s="68" t="s">
        <v>30</v>
      </c>
      <c r="C46" s="70" t="s">
        <v>77</v>
      </c>
      <c r="D46" s="69">
        <v>52</v>
      </c>
      <c r="E46" s="68" t="s">
        <v>30</v>
      </c>
      <c r="F46" s="68" t="s">
        <v>30</v>
      </c>
      <c r="G46" s="69">
        <v>26</v>
      </c>
      <c r="H46" s="68">
        <v>3</v>
      </c>
      <c r="I46" s="68">
        <f>G46/H46</f>
        <v>8.6666666666666661</v>
      </c>
      <c r="J46" s="68">
        <v>1</v>
      </c>
      <c r="K46" s="68" t="s">
        <v>30</v>
      </c>
      <c r="L46" s="69">
        <v>293721</v>
      </c>
      <c r="M46" s="69">
        <v>59663</v>
      </c>
      <c r="N46" s="66">
        <v>43476</v>
      </c>
      <c r="O46" s="48" t="s">
        <v>48</v>
      </c>
      <c r="P46" s="46"/>
      <c r="R46" s="67"/>
      <c r="T46" s="46"/>
      <c r="U46" s="41"/>
      <c r="V46" s="45"/>
      <c r="W46" s="46"/>
      <c r="X46" s="45"/>
      <c r="Y46" s="45"/>
    </row>
    <row r="47" spans="1:25" s="44" customFormat="1" ht="25.35" customHeight="1">
      <c r="A47" s="52"/>
      <c r="B47" s="52"/>
      <c r="C47" s="53" t="s">
        <v>60</v>
      </c>
      <c r="D47" s="54">
        <f>SUM(D35:D46)</f>
        <v>168903.51000000004</v>
      </c>
      <c r="E47" s="54">
        <f t="shared" ref="E47:G47" si="3">SUM(E35:E46)</f>
        <v>122243.28</v>
      </c>
      <c r="F47" s="73">
        <f t="shared" ref="F47" si="4">(D47-E47)/E47</f>
        <v>0.38169975478406698</v>
      </c>
      <c r="G47" s="54">
        <f t="shared" si="3"/>
        <v>31803</v>
      </c>
      <c r="H47" s="54"/>
      <c r="I47" s="56"/>
      <c r="J47" s="55"/>
      <c r="K47" s="57"/>
      <c r="L47" s="58"/>
      <c r="M47" s="62"/>
      <c r="N47" s="59"/>
      <c r="O47" s="63"/>
      <c r="P47" s="46"/>
    </row>
    <row r="48" spans="1:25" s="44" customFormat="1" ht="13.9" customHeight="1">
      <c r="A48" s="50"/>
      <c r="B48" s="60"/>
      <c r="C48" s="51"/>
      <c r="D48" s="61"/>
      <c r="E48" s="61"/>
      <c r="F48" s="64"/>
      <c r="G48" s="61"/>
      <c r="H48" s="61"/>
      <c r="I48" s="61"/>
      <c r="J48" s="61"/>
      <c r="K48" s="61"/>
      <c r="L48" s="61"/>
      <c r="M48" s="61"/>
      <c r="N48" s="65"/>
      <c r="O48" s="49"/>
    </row>
    <row r="49" spans="1:25" s="44" customFormat="1" ht="25.35" customHeight="1">
      <c r="A49" s="47">
        <v>31</v>
      </c>
      <c r="B49" s="74">
        <v>38</v>
      </c>
      <c r="C49" s="70" t="s">
        <v>73</v>
      </c>
      <c r="D49" s="69">
        <v>47</v>
      </c>
      <c r="E49" s="68">
        <v>62</v>
      </c>
      <c r="F49" s="71">
        <f>(D49-E49)/E49</f>
        <v>-0.24193548387096775</v>
      </c>
      <c r="G49" s="69">
        <v>10</v>
      </c>
      <c r="H49" s="68">
        <v>1</v>
      </c>
      <c r="I49" s="68">
        <f>G49/H49</f>
        <v>10</v>
      </c>
      <c r="J49" s="68">
        <v>1</v>
      </c>
      <c r="K49" s="68" t="s">
        <v>30</v>
      </c>
      <c r="L49" s="69">
        <v>493282</v>
      </c>
      <c r="M49" s="69">
        <v>111159</v>
      </c>
      <c r="N49" s="66">
        <v>42587</v>
      </c>
      <c r="O49" s="48" t="s">
        <v>34</v>
      </c>
      <c r="P49" s="46"/>
      <c r="R49" s="67"/>
      <c r="T49" s="46"/>
      <c r="V49" s="45"/>
      <c r="W49" s="46"/>
      <c r="X49" s="45"/>
      <c r="Y49" s="45"/>
    </row>
    <row r="50" spans="1:25" s="44" customFormat="1" ht="25.35" customHeight="1">
      <c r="A50" s="47">
        <v>32</v>
      </c>
      <c r="B50" s="68" t="s">
        <v>30</v>
      </c>
      <c r="C50" s="70" t="s">
        <v>75</v>
      </c>
      <c r="D50" s="69">
        <v>44</v>
      </c>
      <c r="E50" s="68" t="s">
        <v>30</v>
      </c>
      <c r="F50" s="68" t="s">
        <v>30</v>
      </c>
      <c r="G50" s="69">
        <v>22</v>
      </c>
      <c r="H50" s="68">
        <v>3</v>
      </c>
      <c r="I50" s="68">
        <f>G50/H50</f>
        <v>7.333333333333333</v>
      </c>
      <c r="J50" s="68">
        <v>1</v>
      </c>
      <c r="K50" s="68" t="s">
        <v>30</v>
      </c>
      <c r="L50" s="69">
        <v>105194.37</v>
      </c>
      <c r="M50" s="69">
        <v>25231</v>
      </c>
      <c r="N50" s="66">
        <v>43014</v>
      </c>
      <c r="O50" s="48" t="s">
        <v>27</v>
      </c>
      <c r="P50" s="46"/>
      <c r="R50" s="67"/>
      <c r="T50" s="46"/>
      <c r="V50" s="45"/>
      <c r="W50" s="46"/>
      <c r="X50" s="45"/>
      <c r="Y50" s="45"/>
    </row>
    <row r="51" spans="1:25" s="44" customFormat="1" ht="25.15" customHeight="1">
      <c r="A51" s="47">
        <v>33</v>
      </c>
      <c r="B51" s="74">
        <v>42</v>
      </c>
      <c r="C51" s="70" t="s">
        <v>66</v>
      </c>
      <c r="D51" s="69">
        <v>41</v>
      </c>
      <c r="E51" s="68">
        <v>23</v>
      </c>
      <c r="F51" s="71">
        <f>(D51-E51)/E51</f>
        <v>0.78260869565217395</v>
      </c>
      <c r="G51" s="69">
        <v>11</v>
      </c>
      <c r="H51" s="68">
        <v>1</v>
      </c>
      <c r="I51" s="68">
        <f>G51/H51</f>
        <v>11</v>
      </c>
      <c r="J51" s="68">
        <v>1</v>
      </c>
      <c r="K51" s="68">
        <v>9</v>
      </c>
      <c r="L51" s="69">
        <v>813</v>
      </c>
      <c r="M51" s="69">
        <v>164</v>
      </c>
      <c r="N51" s="66">
        <v>43560</v>
      </c>
      <c r="O51" s="48" t="s">
        <v>40</v>
      </c>
      <c r="P51" s="46"/>
      <c r="R51" s="67"/>
      <c r="T51" s="46"/>
      <c r="V51" s="45"/>
      <c r="W51" s="46"/>
      <c r="X51" s="45"/>
      <c r="Y51" s="45"/>
    </row>
    <row r="52" spans="1:25" s="44" customFormat="1" ht="25.15" customHeight="1">
      <c r="A52" s="47">
        <v>34</v>
      </c>
      <c r="B52" s="42">
        <v>16</v>
      </c>
      <c r="C52" s="70" t="s">
        <v>38</v>
      </c>
      <c r="D52" s="69">
        <v>25</v>
      </c>
      <c r="E52" s="68">
        <v>2143</v>
      </c>
      <c r="F52" s="71">
        <f>(D52-E52)/E52</f>
        <v>-0.98833411105926272</v>
      </c>
      <c r="G52" s="69">
        <v>5</v>
      </c>
      <c r="H52" s="68">
        <v>1</v>
      </c>
      <c r="I52" s="68">
        <f>G52/H52</f>
        <v>5</v>
      </c>
      <c r="J52" s="68">
        <v>1</v>
      </c>
      <c r="K52" s="68">
        <v>11</v>
      </c>
      <c r="L52" s="69">
        <v>132005.37</v>
      </c>
      <c r="M52" s="69">
        <v>29580</v>
      </c>
      <c r="N52" s="66">
        <v>43546</v>
      </c>
      <c r="O52" s="48" t="s">
        <v>27</v>
      </c>
      <c r="P52" s="46"/>
      <c r="R52" s="67"/>
      <c r="T52" s="46"/>
      <c r="V52" s="45"/>
      <c r="W52" s="46"/>
      <c r="X52" s="45"/>
      <c r="Y52" s="45"/>
    </row>
    <row r="53" spans="1:25" s="44" customFormat="1" ht="25.15" customHeight="1">
      <c r="A53" s="47">
        <v>35</v>
      </c>
      <c r="B53" s="85">
        <v>23</v>
      </c>
      <c r="C53" s="70" t="s">
        <v>65</v>
      </c>
      <c r="D53" s="69">
        <v>20</v>
      </c>
      <c r="E53" s="68">
        <v>528.5</v>
      </c>
      <c r="F53" s="71">
        <f>(D53-E53)/E53</f>
        <v>-0.96215704824976345</v>
      </c>
      <c r="G53" s="69">
        <v>10</v>
      </c>
      <c r="H53" s="68">
        <v>3</v>
      </c>
      <c r="I53" s="68">
        <f>G53/H53</f>
        <v>3.3333333333333335</v>
      </c>
      <c r="J53" s="68">
        <v>1</v>
      </c>
      <c r="K53" s="68" t="s">
        <v>30</v>
      </c>
      <c r="L53" s="69">
        <v>613410.72</v>
      </c>
      <c r="M53" s="69">
        <v>128677</v>
      </c>
      <c r="N53" s="66">
        <v>43294</v>
      </c>
      <c r="O53" s="48" t="s">
        <v>64</v>
      </c>
      <c r="P53" s="46"/>
      <c r="R53" s="67"/>
      <c r="T53" s="46"/>
      <c r="V53" s="45"/>
      <c r="W53" s="46"/>
      <c r="X53" s="45"/>
      <c r="Y53" s="45"/>
    </row>
    <row r="54" spans="1:25" s="44" customFormat="1" ht="25.15" customHeight="1">
      <c r="A54" s="47">
        <v>36</v>
      </c>
      <c r="B54" s="68" t="s">
        <v>30</v>
      </c>
      <c r="C54" s="70" t="s">
        <v>76</v>
      </c>
      <c r="D54" s="69">
        <v>3</v>
      </c>
      <c r="E54" s="68" t="s">
        <v>30</v>
      </c>
      <c r="F54" s="68" t="s">
        <v>30</v>
      </c>
      <c r="G54" s="69">
        <v>3</v>
      </c>
      <c r="H54" s="68">
        <v>1</v>
      </c>
      <c r="I54" s="68">
        <f>G54/H54</f>
        <v>3</v>
      </c>
      <c r="J54" s="68">
        <v>1</v>
      </c>
      <c r="K54" s="68" t="s">
        <v>30</v>
      </c>
      <c r="L54" s="69">
        <v>560020.07999999996</v>
      </c>
      <c r="M54" s="69">
        <v>97243</v>
      </c>
      <c r="N54" s="66">
        <v>43378</v>
      </c>
      <c r="O54" s="48" t="s">
        <v>31</v>
      </c>
      <c r="P54" s="46"/>
      <c r="R54" s="67"/>
      <c r="T54" s="46"/>
      <c r="V54" s="45"/>
      <c r="W54" s="46"/>
      <c r="X54" s="45"/>
      <c r="Y54" s="45"/>
    </row>
    <row r="55" spans="1:25" s="44" customFormat="1" ht="25.35" customHeight="1">
      <c r="A55" s="47">
        <v>37</v>
      </c>
      <c r="B55" s="74">
        <v>45</v>
      </c>
      <c r="C55" s="70" t="s">
        <v>58</v>
      </c>
      <c r="D55" s="69">
        <v>3</v>
      </c>
      <c r="E55" s="68">
        <v>17</v>
      </c>
      <c r="F55" s="71">
        <f>(D55-E55)/E55</f>
        <v>-0.82352941176470584</v>
      </c>
      <c r="G55" s="69">
        <v>1</v>
      </c>
      <c r="H55" s="68">
        <v>1</v>
      </c>
      <c r="I55" s="68">
        <f>G55/H55</f>
        <v>1</v>
      </c>
      <c r="J55" s="68">
        <v>1</v>
      </c>
      <c r="K55" s="68">
        <v>9</v>
      </c>
      <c r="L55" s="69">
        <v>3485.9</v>
      </c>
      <c r="M55" s="69">
        <v>645</v>
      </c>
      <c r="N55" s="66">
        <v>43560</v>
      </c>
      <c r="O55" s="48" t="s">
        <v>40</v>
      </c>
      <c r="P55" s="78"/>
      <c r="R55" s="67"/>
      <c r="T55" s="46"/>
      <c r="U55" s="46"/>
      <c r="V55" s="46"/>
      <c r="W55" s="45"/>
      <c r="X55" s="45"/>
      <c r="Y55" s="45"/>
    </row>
    <row r="56" spans="1:25" ht="25.35" customHeight="1">
      <c r="A56" s="18"/>
      <c r="B56" s="18"/>
      <c r="C56" s="19" t="s">
        <v>89</v>
      </c>
      <c r="D56" s="20">
        <f>SUM(D47:D55)</f>
        <v>169086.51000000004</v>
      </c>
      <c r="E56" s="54">
        <f>SUM(E47:E55)</f>
        <v>125016.78</v>
      </c>
      <c r="F56" s="73">
        <f>(D56-E56)/E56</f>
        <v>0.3525105189879314</v>
      </c>
      <c r="G56" s="54">
        <f>SUM(G47:G55)</f>
        <v>31865</v>
      </c>
      <c r="H56" s="20"/>
      <c r="I56" s="22"/>
      <c r="J56" s="21"/>
      <c r="K56" s="23"/>
      <c r="L56" s="24"/>
      <c r="M56" s="28"/>
      <c r="N56" s="25"/>
      <c r="O56" s="29"/>
      <c r="P56" s="11"/>
      <c r="R56" s="11"/>
    </row>
    <row r="57" spans="1:25" ht="23.25" customHeight="1"/>
    <row r="58" spans="1:25" ht="17.25" customHeight="1">
      <c r="Q58" s="44"/>
      <c r="R58" s="44"/>
      <c r="S58" s="44"/>
      <c r="T58" s="44"/>
      <c r="U58" s="44"/>
      <c r="V58" s="44"/>
      <c r="W58" s="44"/>
      <c r="X58" s="44"/>
      <c r="Y58" s="44"/>
    </row>
    <row r="59" spans="1:25">
      <c r="Q59" s="44"/>
      <c r="R59" s="44"/>
      <c r="S59" s="44"/>
      <c r="T59" s="44"/>
      <c r="U59" s="44"/>
      <c r="V59" s="44"/>
      <c r="W59" s="44"/>
      <c r="X59" s="44"/>
      <c r="Y59" s="44"/>
    </row>
    <row r="79" spans="18:18">
      <c r="R79" s="11"/>
    </row>
    <row r="81" spans="16:16">
      <c r="P81" s="11"/>
    </row>
    <row r="82" spans="16:16" ht="12" customHeight="1"/>
  </sheetData>
  <sortState xmlns:xlrd2="http://schemas.microsoft.com/office/spreadsheetml/2017/richdata2" ref="B13:O55">
    <sortCondition descending="1" ref="D13:D55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2019-06-03T13:53:18Z</dcterms:modified>
</cp:coreProperties>
</file>