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Gegužė\Savaitgaliai\"/>
    </mc:Choice>
  </mc:AlternateContent>
  <xr:revisionPtr revIDLastSave="0" documentId="8_{4AE0B806-039C-4FFB-BD5A-35EE78C5D5D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7" i="1" l="1"/>
  <c r="E67" i="1"/>
  <c r="G67" i="1"/>
  <c r="D67" i="1"/>
  <c r="F59" i="1"/>
  <c r="E59" i="1"/>
  <c r="G59" i="1"/>
  <c r="D59" i="1"/>
  <c r="F47" i="1"/>
  <c r="E47" i="1"/>
  <c r="G47" i="1"/>
  <c r="D47" i="1"/>
  <c r="F35" i="1"/>
  <c r="E35" i="1"/>
  <c r="G35" i="1"/>
  <c r="D35" i="1"/>
  <c r="F23" i="1"/>
  <c r="E23" i="1"/>
  <c r="G23" i="1"/>
  <c r="D23" i="1"/>
  <c r="I25" i="1"/>
  <c r="I46" i="1"/>
  <c r="I64" i="1" l="1"/>
  <c r="I56" i="1"/>
  <c r="I17" i="1"/>
  <c r="I32" i="1"/>
  <c r="I54" i="1" l="1"/>
  <c r="I14" i="1"/>
  <c r="I62" i="1" l="1"/>
  <c r="I58" i="1"/>
  <c r="I57" i="1"/>
  <c r="I51" i="1"/>
  <c r="I39" i="1"/>
  <c r="I44" i="1"/>
  <c r="I50" i="1"/>
  <c r="I61" i="1"/>
  <c r="I18" i="1"/>
  <c r="I19" i="1"/>
  <c r="F19" i="1"/>
  <c r="F16" i="1"/>
  <c r="F20" i="1"/>
  <c r="F21" i="1"/>
  <c r="F27" i="1"/>
  <c r="F38" i="1"/>
  <c r="F26" i="1"/>
  <c r="F22" i="1"/>
  <c r="F28" i="1"/>
  <c r="F34" i="1"/>
  <c r="F31" i="1"/>
  <c r="F29" i="1"/>
  <c r="F37" i="1"/>
  <c r="F33" i="1"/>
  <c r="F42" i="1"/>
  <c r="F30" i="1"/>
  <c r="F40" i="1"/>
  <c r="F41" i="1"/>
  <c r="F43" i="1"/>
  <c r="F45" i="1"/>
  <c r="F49" i="1"/>
  <c r="F52" i="1"/>
  <c r="F66" i="1"/>
  <c r="F53" i="1"/>
  <c r="F65" i="1"/>
  <c r="F55" i="1"/>
  <c r="F13" i="1"/>
  <c r="I22" i="1" l="1"/>
  <c r="I65" i="1" l="1"/>
  <c r="I45" i="1"/>
  <c r="I55" i="1"/>
  <c r="I53" i="1"/>
  <c r="I38" i="1"/>
  <c r="I13" i="1"/>
  <c r="I27" i="1"/>
  <c r="F15" i="1"/>
  <c r="I63" i="1" l="1"/>
  <c r="I42" i="1" l="1"/>
  <c r="I15" i="1"/>
  <c r="I31" i="1"/>
  <c r="I16" i="1"/>
  <c r="I26" i="1" l="1"/>
  <c r="I40" i="1" l="1"/>
  <c r="I21" i="1"/>
  <c r="I34" i="1"/>
  <c r="I49" i="1" l="1"/>
  <c r="I28" i="1" l="1"/>
  <c r="I41" i="1" l="1"/>
  <c r="I37" i="1" l="1"/>
  <c r="I33" i="1"/>
  <c r="I52" i="1" l="1"/>
  <c r="I66" i="1"/>
  <c r="I43" i="1" l="1"/>
  <c r="I30" i="1" l="1"/>
  <c r="I29" i="1" l="1"/>
</calcChain>
</file>

<file path=xl/sharedStrings.xml><?xml version="1.0" encoding="utf-8"?>
<sst xmlns="http://schemas.openxmlformats.org/spreadsheetml/2006/main" count="213" uniqueCount="103">
  <si>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</si>
  <si>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</si>
  <si>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</si>
  <si>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</si>
  <si>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</si>
  <si>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</si>
  <si>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</si>
  <si>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</si>
  <si>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</si>
  <si>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</si>
  <si>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</si>
  <si>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</si>
  <si>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</si>
  <si>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</si>
  <si>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</si>
  <si>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</si>
  <si>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</si>
  <si>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</si>
  <si>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</si>
  <si>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</si>
  <si>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</si>
  <si>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</si>
  <si>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</si>
  <si>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</si>
  <si>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</si>
  <si>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</si>
  <si>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</si>
  <si>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</si>
  <si>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</si>
  <si>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</si>
  <si>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</si>
  <si>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ACME Film / WB</t>
  </si>
  <si>
    <t>N</t>
  </si>
  <si>
    <t xml:space="preserve">Theatrical Film Distribution </t>
  </si>
  <si>
    <t>NCG Distribution  /
Universal Pictures International</t>
  </si>
  <si>
    <t>Garsų pasaulio įrašai</t>
  </si>
  <si>
    <t>Total (20)</t>
  </si>
  <si>
    <t>Kaip prisijaukinti slibiną 3 (How to Train Your Dragon: The Hidden World)</t>
  </si>
  <si>
    <t>Karalienės Korgis (Queens Corgi)</t>
  </si>
  <si>
    <t>Mija ir baltasis liūtas (Mia and the White Lions)</t>
  </si>
  <si>
    <t>NCG Distribution  /
Paramount Picturesl</t>
  </si>
  <si>
    <t>Europos kinas</t>
  </si>
  <si>
    <t>Kafarnaumas (Capernaum)</t>
  </si>
  <si>
    <t>Vagiliautojai (Manbiki kazoku)</t>
  </si>
  <si>
    <t>Valstybės paslaptis</t>
  </si>
  <si>
    <t>Stebuklų parkas (Wonder Park)</t>
  </si>
  <si>
    <t>Verkiančios moters prakeiksmas (Curse of la Llorona)</t>
  </si>
  <si>
    <t>Išgyventi vasarą</t>
  </si>
  <si>
    <t>Whitney (Whitney)</t>
  </si>
  <si>
    <t>Kino pasaka</t>
  </si>
  <si>
    <t>Didžioji kelionė (Big Trip)</t>
  </si>
  <si>
    <t>Keršytojai. Pabaiga (Avengers: Endgame)</t>
  </si>
  <si>
    <t>Theatrical Film Distribution /
WDSMP</t>
  </si>
  <si>
    <t>Be šansų (Flarsky (Long Shot))</t>
  </si>
  <si>
    <t>Tobulas vyras (L'homme fidèle)</t>
  </si>
  <si>
    <t>Trys žingsniai iki tavęs (Five Feet Apart)</t>
  </si>
  <si>
    <t>Travolta</t>
  </si>
  <si>
    <t>Mumbajaus viešbutis (Hotel Mumbai)</t>
  </si>
  <si>
    <t>Apsėstasis (The Prodigy)</t>
  </si>
  <si>
    <t>VLG Filmai</t>
  </si>
  <si>
    <t>Pokemon Detektyvas Pikachu (Pokemon Detective Pikachu)</t>
  </si>
  <si>
    <t>Žavusis žudikas Tedas Bandis (Extremely Wicked, Shockingly Evil, and Vile)</t>
  </si>
  <si>
    <t>Mano mažoji sesutė Mirai (Mirai no Mirai)</t>
  </si>
  <si>
    <t>May 17 - 19</t>
  </si>
  <si>
    <t>Gegužės 17 - 19 d.</t>
  </si>
  <si>
    <t>Džonas Vikas 3 (John Wick 3: Parabellum)</t>
  </si>
  <si>
    <t>Saulė irgi žvaigždė (Sun is also a star)</t>
  </si>
  <si>
    <t>Ričardas atsisveikina (Richard Says Goodbye)</t>
  </si>
  <si>
    <t>Žaisk arba mirk (Play Or Die)</t>
  </si>
  <si>
    <t>Nerealieji 2 (Incredibles 2)</t>
  </si>
  <si>
    <t>Koko (Coco)</t>
  </si>
  <si>
    <t>Širdžių dama (Dronningen)</t>
  </si>
  <si>
    <t>Panikos ataka (Atak Paniki)</t>
  </si>
  <si>
    <t>Aš iš kitos veidrodžio pusės (Unheimlich perfekte Freunde)</t>
  </si>
  <si>
    <t>Total (30)</t>
  </si>
  <si>
    <t>May 24 - 26 Lithuanian top</t>
  </si>
  <si>
    <t>Gegužės 24 - 26 d. Lietuvos kino teatruose rodytų filmų topas</t>
  </si>
  <si>
    <t>May 24 - 26</t>
  </si>
  <si>
    <t>Gegužės 24 - 26 d.</t>
  </si>
  <si>
    <t>Mirties blyksnis (Untitled James Gunn (Brightburn))</t>
  </si>
  <si>
    <t>ACME Film / SONY</t>
  </si>
  <si>
    <t>Monstrų viešbutis 3: Atostogos (Hotel Transylvania 3)</t>
  </si>
  <si>
    <t>Princesė ir Drakonas (Princess in Wonderland (Princess and the Dragon))</t>
  </si>
  <si>
    <t>Lego filmas 2 (Lego Movie 2)</t>
  </si>
  <si>
    <t>Emodži filmas (Emoji)</t>
  </si>
  <si>
    <t>Maja (Maya)</t>
  </si>
  <si>
    <t>Šefas Flynnas (Chef Flynn)</t>
  </si>
  <si>
    <t>Laukinė kriaušė (Ahlat Agaci)</t>
  </si>
  <si>
    <t>Dvilypiai gyvenimai (Doubles vies)</t>
  </si>
  <si>
    <t>Aladinas (Aladdin)</t>
  </si>
  <si>
    <t>Ratai 3 (Cars 3)</t>
  </si>
  <si>
    <t>Rocketman</t>
  </si>
  <si>
    <t>P</t>
  </si>
  <si>
    <t> Preview</t>
  </si>
  <si>
    <t>Slaptas augintinių gyvenimas 2 (Secret Life of Pets 2)</t>
  </si>
  <si>
    <t>Slaptas augintinių gyvenimas (Secret Life of Pets)</t>
  </si>
  <si>
    <t>Grinčas (The Grinch)</t>
  </si>
  <si>
    <t>Best Film</t>
  </si>
  <si>
    <t>Mes visada gyvenome pilyje (We Have Always Lived in the Castle)</t>
  </si>
  <si>
    <t xml:space="preserve">19 540 </t>
  </si>
  <si>
    <t>Drakoniuko Riešutėlio nuotykiai: atostogos džiunglėse (Coconut the Little Dragon: Into the Jungle!)</t>
  </si>
  <si>
    <t>BestFilm</t>
  </si>
  <si>
    <t>Total (46)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</si>
</sst>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86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8" fontId="11" fillId="0" borderId="0" xfId="0" applyNumberFormat="1" applyFont="1"/>
    <xf numFmtId="4" fontId="0" fillId="0" borderId="0" xfId="0" applyNumberFormat="1" applyFont="1"/>
    <xf numFmtId="0" fontId="15" fillId="0" borderId="8" xfId="0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10" fontId="23" fillId="2" borderId="8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7" fillId="0" borderId="8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0" fontId="24" fillId="0" borderId="0" xfId="0" applyFont="1"/>
  </cellXfs>
  <cellStyles count="28">
    <cellStyle name="Comma 2" xfId="9" xr:uid="{00000000-0005-0000-0000-000000000000}"/>
    <cellStyle name="Comma 2 2" xfId="26" xr:uid="{B91E6C08-C7C5-45EE-9CAF-8BB2490442B4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7EAD6641-C705-42A9-9896-923C114F85AF}"/>
    <cellStyle name="Įprastas 5" xfId="25" xr:uid="{00000000-0005-0000-0000-000005000000}"/>
    <cellStyle name="Normal" xfId="0" builtinId="0"/>
    <cellStyle name="Normal 10" xfId="18" xr:uid="{00000000-0005-0000-0000-000007000000}"/>
    <cellStyle name="Normal 11" xfId="19" xr:uid="{00000000-0005-0000-0000-000008000000}"/>
    <cellStyle name="Normal 12" xfId="21" xr:uid="{00000000-0005-0000-0000-000009000000}"/>
    <cellStyle name="Normal 2" xfId="1" xr:uid="{00000000-0005-0000-0000-00000A000000}"/>
    <cellStyle name="Normal 2 2" xfId="3" xr:uid="{00000000-0005-0000-0000-00000B000000}"/>
    <cellStyle name="Normal 2 3" xfId="13" xr:uid="{00000000-0005-0000-0000-00000C000000}"/>
    <cellStyle name="Normal 2 4" xfId="23" xr:uid="{00000000-0005-0000-0000-00000D000000}"/>
    <cellStyle name="Normal 3" xfId="2" xr:uid="{00000000-0005-0000-0000-00000E000000}"/>
    <cellStyle name="Normal 3 2" xfId="4" xr:uid="{00000000-0005-0000-0000-00000F000000}"/>
    <cellStyle name="Normal 3 3" xfId="22" xr:uid="{00000000-0005-0000-0000-000010000000}"/>
    <cellStyle name="Normal 4" xfId="5" xr:uid="{00000000-0005-0000-0000-000011000000}"/>
    <cellStyle name="Normal 5" xfId="6" xr:uid="{00000000-0005-0000-0000-000012000000}"/>
    <cellStyle name="Normal 6" xfId="7" xr:uid="{00000000-0005-0000-0000-000013000000}"/>
    <cellStyle name="Normal 7" xfId="8" xr:uid="{00000000-0005-0000-0000-000014000000}"/>
    <cellStyle name="Normal 7 2" xfId="10" xr:uid="{00000000-0005-0000-0000-000015000000}"/>
    <cellStyle name="Normal 8" xfId="11" xr:uid="{00000000-0005-0000-0000-000016000000}"/>
    <cellStyle name="Normal 9" xfId="12" xr:uid="{00000000-0005-0000-0000-000017000000}"/>
    <cellStyle name="Normal 9 2" xfId="17" xr:uid="{00000000-0005-0000-0000-000018000000}"/>
    <cellStyle name="Обычный_niko_all" xfId="1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3"/>
  <sheetViews>
    <sheetView tabSelected="1" zoomScale="60" zoomScaleNormal="60" workbookViewId="0">
      <selection activeCell="F67" sqref="F67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28515625" style="1" customWidth="1"/>
    <col min="5" max="5" width="14" style="1" customWidth="1"/>
    <col min="6" max="6" width="15.285156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6.42578125" style="1" customWidth="1"/>
    <col min="17" max="17" width="8.28515625" style="1" customWidth="1"/>
    <col min="18" max="19" width="8.5703125" style="1" customWidth="1"/>
    <col min="20" max="20" width="13.85546875" style="1" customWidth="1"/>
    <col min="21" max="21" width="10.85546875" style="1" bestFit="1" customWidth="1"/>
    <col min="22" max="22" width="13.7109375" style="1" bestFit="1" customWidth="1"/>
    <col min="23" max="23" width="14.85546875" style="1" customWidth="1"/>
    <col min="24" max="24" width="10.85546875" style="1" bestFit="1" customWidth="1"/>
    <col min="25" max="16384" width="8.85546875" style="1"/>
  </cols>
  <sheetData>
    <row r="1" spans="1:25" ht="19.5" customHeight="1">
      <c r="E1" s="2" t="s">
        <v>75</v>
      </c>
      <c r="F1" s="2"/>
      <c r="G1" s="2"/>
      <c r="H1" s="2"/>
      <c r="I1" s="2"/>
    </row>
    <row r="2" spans="1:25" ht="19.5" customHeight="1">
      <c r="E2" s="2" t="s">
        <v>76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81"/>
      <c r="B5" s="81"/>
      <c r="C5" s="78" t="s">
        <v>0</v>
      </c>
      <c r="D5" s="3"/>
      <c r="E5" s="3"/>
      <c r="F5" s="78" t="s">
        <v>3</v>
      </c>
      <c r="G5" s="3"/>
      <c r="H5" s="78" t="s">
        <v>5</v>
      </c>
      <c r="I5" s="78" t="s">
        <v>6</v>
      </c>
      <c r="J5" s="78" t="s">
        <v>7</v>
      </c>
      <c r="K5" s="78" t="s">
        <v>8</v>
      </c>
      <c r="L5" s="78" t="s">
        <v>10</v>
      </c>
      <c r="M5" s="78" t="s">
        <v>9</v>
      </c>
      <c r="N5" s="78" t="s">
        <v>11</v>
      </c>
      <c r="O5" s="78" t="s">
        <v>12</v>
      </c>
    </row>
    <row r="6" spans="1:25">
      <c r="A6" s="82"/>
      <c r="B6" s="82"/>
      <c r="C6" s="79"/>
      <c r="D6" s="4" t="s">
        <v>77</v>
      </c>
      <c r="E6" s="4" t="s">
        <v>63</v>
      </c>
      <c r="F6" s="79"/>
      <c r="G6" s="4" t="s">
        <v>77</v>
      </c>
      <c r="H6" s="79"/>
      <c r="I6" s="79"/>
      <c r="J6" s="79"/>
      <c r="K6" s="79"/>
      <c r="L6" s="79"/>
      <c r="M6" s="79"/>
      <c r="N6" s="79"/>
      <c r="O6" s="79"/>
    </row>
    <row r="7" spans="1:25">
      <c r="A7" s="82"/>
      <c r="B7" s="82"/>
      <c r="C7" s="79"/>
      <c r="D7" s="4" t="s">
        <v>1</v>
      </c>
      <c r="E7" s="4" t="s">
        <v>1</v>
      </c>
      <c r="F7" s="79"/>
      <c r="G7" s="4" t="s">
        <v>4</v>
      </c>
      <c r="H7" s="79"/>
      <c r="I7" s="79"/>
      <c r="J7" s="79"/>
      <c r="K7" s="79"/>
      <c r="L7" s="79"/>
      <c r="M7" s="79"/>
      <c r="N7" s="79"/>
      <c r="O7" s="79"/>
    </row>
    <row r="8" spans="1:25" ht="18" customHeight="1" thickBot="1">
      <c r="A8" s="83"/>
      <c r="B8" s="83"/>
      <c r="C8" s="80"/>
      <c r="D8" s="5" t="s">
        <v>2</v>
      </c>
      <c r="E8" s="5" t="s">
        <v>2</v>
      </c>
      <c r="F8" s="80"/>
      <c r="G8" s="6"/>
      <c r="H8" s="80"/>
      <c r="I8" s="80"/>
      <c r="J8" s="80"/>
      <c r="K8" s="80"/>
      <c r="L8" s="80"/>
      <c r="M8" s="80"/>
      <c r="N8" s="80"/>
      <c r="O8" s="80"/>
      <c r="R8" s="8"/>
    </row>
    <row r="9" spans="1:25" ht="15" customHeight="1">
      <c r="A9" s="81"/>
      <c r="B9" s="81"/>
      <c r="C9" s="78" t="s">
        <v>13</v>
      </c>
      <c r="D9" s="35"/>
      <c r="E9" s="35"/>
      <c r="F9" s="78" t="s">
        <v>15</v>
      </c>
      <c r="G9" s="35"/>
      <c r="H9" s="9" t="s">
        <v>18</v>
      </c>
      <c r="I9" s="78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78" t="s">
        <v>26</v>
      </c>
      <c r="R9" s="8"/>
    </row>
    <row r="10" spans="1:25" ht="19.5">
      <c r="A10" s="82"/>
      <c r="B10" s="82"/>
      <c r="C10" s="79"/>
      <c r="D10" s="36" t="s">
        <v>78</v>
      </c>
      <c r="E10" s="75" t="s">
        <v>64</v>
      </c>
      <c r="F10" s="79"/>
      <c r="G10" s="75" t="s">
        <v>78</v>
      </c>
      <c r="H10" s="4" t="s">
        <v>17</v>
      </c>
      <c r="I10" s="79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79"/>
      <c r="R10" s="8"/>
    </row>
    <row r="11" spans="1:25">
      <c r="A11" s="82"/>
      <c r="B11" s="82"/>
      <c r="C11" s="79"/>
      <c r="D11" s="36" t="s">
        <v>14</v>
      </c>
      <c r="E11" s="4" t="s">
        <v>14</v>
      </c>
      <c r="F11" s="79"/>
      <c r="G11" s="36" t="s">
        <v>16</v>
      </c>
      <c r="H11" s="6"/>
      <c r="I11" s="79"/>
      <c r="J11" s="6"/>
      <c r="K11" s="6"/>
      <c r="L11" s="12" t="s">
        <v>2</v>
      </c>
      <c r="M11" s="4" t="s">
        <v>17</v>
      </c>
      <c r="N11" s="6"/>
      <c r="O11" s="79"/>
      <c r="R11" s="11"/>
      <c r="T11" s="11"/>
      <c r="U11" s="7"/>
      <c r="W11" s="11"/>
      <c r="X11" s="7"/>
    </row>
    <row r="12" spans="1:25" ht="15.4" customHeight="1" thickBot="1">
      <c r="A12" s="82"/>
      <c r="B12" s="83"/>
      <c r="C12" s="80"/>
      <c r="D12" s="37" t="s">
        <v>2</v>
      </c>
      <c r="E12" s="5" t="s">
        <v>2</v>
      </c>
      <c r="F12" s="80"/>
      <c r="G12" s="37" t="s">
        <v>17</v>
      </c>
      <c r="H12" s="38"/>
      <c r="I12" s="80"/>
      <c r="J12" s="38"/>
      <c r="K12" s="38"/>
      <c r="L12" s="38"/>
      <c r="M12" s="38"/>
      <c r="N12" s="38"/>
      <c r="O12" s="80"/>
      <c r="R12" s="11"/>
      <c r="T12" s="11"/>
      <c r="U12" s="7"/>
      <c r="W12" s="11"/>
      <c r="X12" s="7"/>
    </row>
    <row r="13" spans="1:25" ht="25.35" customHeight="1">
      <c r="A13" s="13">
        <v>1</v>
      </c>
      <c r="B13" s="48">
        <v>1</v>
      </c>
      <c r="C13" s="40" t="s">
        <v>65</v>
      </c>
      <c r="D13" s="39">
        <v>25098.37</v>
      </c>
      <c r="E13" s="34">
        <v>43103.72</v>
      </c>
      <c r="F13" s="72">
        <f>(D13-E13)/E13</f>
        <v>-0.41772148668374798</v>
      </c>
      <c r="G13" s="39">
        <v>3935</v>
      </c>
      <c r="H13" s="34">
        <v>82</v>
      </c>
      <c r="I13" s="34">
        <f>G13/H13</f>
        <v>47.987804878048777</v>
      </c>
      <c r="J13" s="34">
        <v>11</v>
      </c>
      <c r="K13" s="34">
        <v>2</v>
      </c>
      <c r="L13" s="39">
        <v>90491.81</v>
      </c>
      <c r="M13" s="39">
        <v>14966</v>
      </c>
      <c r="N13" s="32">
        <v>43602</v>
      </c>
      <c r="O13" s="14" t="s">
        <v>27</v>
      </c>
      <c r="P13" s="11"/>
      <c r="R13" s="33"/>
      <c r="T13" s="11"/>
      <c r="V13" s="7"/>
      <c r="W13" s="11"/>
      <c r="X13" s="7"/>
      <c r="Y13" s="7"/>
    </row>
    <row r="14" spans="1:25" ht="25.35" customHeight="1">
      <c r="A14" s="13">
        <v>2</v>
      </c>
      <c r="B14" s="48" t="s">
        <v>32</v>
      </c>
      <c r="C14" s="40" t="s">
        <v>89</v>
      </c>
      <c r="D14" s="44">
        <v>23351.5</v>
      </c>
      <c r="E14" s="34" t="s">
        <v>30</v>
      </c>
      <c r="F14" s="69" t="s">
        <v>30</v>
      </c>
      <c r="G14" s="44">
        <v>4154</v>
      </c>
      <c r="H14" s="34">
        <v>117</v>
      </c>
      <c r="I14" s="34">
        <f>G14/H14</f>
        <v>35.504273504273506</v>
      </c>
      <c r="J14" s="34">
        <v>13</v>
      </c>
      <c r="K14" s="34">
        <v>1</v>
      </c>
      <c r="L14" s="44">
        <v>23352</v>
      </c>
      <c r="M14" s="39">
        <v>4154</v>
      </c>
      <c r="N14" s="32">
        <v>43609</v>
      </c>
      <c r="O14" s="14" t="s">
        <v>52</v>
      </c>
      <c r="P14" s="11"/>
      <c r="R14" s="33"/>
      <c r="T14" s="11"/>
      <c r="V14" s="7"/>
      <c r="W14" s="11"/>
      <c r="X14" s="7"/>
      <c r="Y14" s="7"/>
    </row>
    <row r="15" spans="1:25" s="45" customFormat="1" ht="25.35" customHeight="1">
      <c r="A15" s="48">
        <v>3</v>
      </c>
      <c r="B15" s="48">
        <v>2</v>
      </c>
      <c r="C15" s="71" t="s">
        <v>60</v>
      </c>
      <c r="D15" s="70">
        <v>18446.75</v>
      </c>
      <c r="E15" s="69">
        <v>24930.27</v>
      </c>
      <c r="F15" s="72">
        <f>(D15-E15)/E15</f>
        <v>-0.26006617657971615</v>
      </c>
      <c r="G15" s="70">
        <v>3359</v>
      </c>
      <c r="H15" s="69">
        <v>100</v>
      </c>
      <c r="I15" s="69">
        <f>G15/H15</f>
        <v>33.590000000000003</v>
      </c>
      <c r="J15" s="69">
        <v>9</v>
      </c>
      <c r="K15" s="69">
        <v>3</v>
      </c>
      <c r="L15" s="70">
        <v>129042.49</v>
      </c>
      <c r="M15" s="70">
        <v>24065</v>
      </c>
      <c r="N15" s="67">
        <v>43595</v>
      </c>
      <c r="O15" s="49" t="s">
        <v>31</v>
      </c>
      <c r="P15" s="47"/>
      <c r="R15" s="68"/>
      <c r="T15" s="47"/>
      <c r="V15" s="46"/>
      <c r="W15" s="47"/>
      <c r="X15" s="46"/>
      <c r="Y15" s="46"/>
    </row>
    <row r="16" spans="1:25" s="45" customFormat="1" ht="25.35" customHeight="1">
      <c r="A16" s="48">
        <v>4</v>
      </c>
      <c r="B16" s="48">
        <v>4</v>
      </c>
      <c r="C16" s="71" t="s">
        <v>57</v>
      </c>
      <c r="D16" s="70">
        <v>13399.67</v>
      </c>
      <c r="E16" s="69">
        <v>9921.27</v>
      </c>
      <c r="F16" s="72">
        <f>(D16-E16)/E16</f>
        <v>0.3506002759727333</v>
      </c>
      <c r="G16" s="70">
        <v>2179</v>
      </c>
      <c r="H16" s="69">
        <v>42</v>
      </c>
      <c r="I16" s="69">
        <f>G16/H16</f>
        <v>51.88095238095238</v>
      </c>
      <c r="J16" s="69">
        <v>6</v>
      </c>
      <c r="K16" s="69">
        <v>3</v>
      </c>
      <c r="L16" s="70">
        <v>64670.39</v>
      </c>
      <c r="M16" s="70">
        <v>11442</v>
      </c>
      <c r="N16" s="67">
        <v>43595</v>
      </c>
      <c r="O16" s="49" t="s">
        <v>56</v>
      </c>
      <c r="P16" s="47"/>
      <c r="R16" s="68"/>
      <c r="T16" s="47"/>
      <c r="V16" s="46"/>
      <c r="W16" s="47"/>
      <c r="X16" s="46"/>
      <c r="Y16" s="46"/>
    </row>
    <row r="17" spans="1:25" s="45" customFormat="1" ht="25.35" customHeight="1">
      <c r="A17" s="48">
        <v>5</v>
      </c>
      <c r="B17" s="48" t="s">
        <v>92</v>
      </c>
      <c r="C17" s="71" t="s">
        <v>94</v>
      </c>
      <c r="D17" s="70">
        <v>12502</v>
      </c>
      <c r="E17" s="69" t="s">
        <v>30</v>
      </c>
      <c r="F17" s="69" t="s">
        <v>30</v>
      </c>
      <c r="G17" s="70">
        <v>2559</v>
      </c>
      <c r="H17" s="69">
        <v>11</v>
      </c>
      <c r="I17" s="69">
        <f>G17/H17</f>
        <v>232.63636363636363</v>
      </c>
      <c r="J17" s="69">
        <v>9</v>
      </c>
      <c r="K17" s="69">
        <v>0</v>
      </c>
      <c r="L17" s="70">
        <v>12502</v>
      </c>
      <c r="M17" s="70">
        <v>2559</v>
      </c>
      <c r="N17" s="67" t="s">
        <v>93</v>
      </c>
      <c r="O17" s="49" t="s">
        <v>34</v>
      </c>
      <c r="P17" s="47"/>
      <c r="R17" s="68"/>
      <c r="T17" s="47"/>
      <c r="V17" s="46"/>
      <c r="W17" s="47"/>
      <c r="X17" s="46"/>
      <c r="Y17" s="46"/>
    </row>
    <row r="18" spans="1:25" s="45" customFormat="1" ht="25.35" customHeight="1">
      <c r="A18" s="48">
        <v>6</v>
      </c>
      <c r="B18" s="48" t="s">
        <v>32</v>
      </c>
      <c r="C18" s="71" t="s">
        <v>79</v>
      </c>
      <c r="D18" s="70">
        <v>8695.66</v>
      </c>
      <c r="E18" s="69" t="s">
        <v>30</v>
      </c>
      <c r="F18" s="69" t="s">
        <v>30</v>
      </c>
      <c r="G18" s="70">
        <v>1473</v>
      </c>
      <c r="H18" s="69">
        <v>80</v>
      </c>
      <c r="I18" s="69">
        <f>G18/H18</f>
        <v>18.412500000000001</v>
      </c>
      <c r="J18" s="69">
        <v>11</v>
      </c>
      <c r="K18" s="69">
        <v>1</v>
      </c>
      <c r="L18" s="70">
        <v>8695.66</v>
      </c>
      <c r="M18" s="70">
        <v>1473</v>
      </c>
      <c r="N18" s="67">
        <v>43609</v>
      </c>
      <c r="O18" s="49" t="s">
        <v>80</v>
      </c>
      <c r="P18" s="47"/>
      <c r="R18" s="68"/>
      <c r="T18" s="47"/>
      <c r="V18" s="46"/>
      <c r="W18" s="47"/>
      <c r="X18" s="46"/>
      <c r="Y18" s="46"/>
    </row>
    <row r="19" spans="1:25" s="45" customFormat="1" ht="25.35" customHeight="1">
      <c r="A19" s="48">
        <v>7</v>
      </c>
      <c r="B19" s="48">
        <v>3</v>
      </c>
      <c r="C19" s="71" t="s">
        <v>51</v>
      </c>
      <c r="D19" s="70">
        <v>7821.35</v>
      </c>
      <c r="E19" s="69">
        <v>12528.05</v>
      </c>
      <c r="F19" s="72">
        <f>(D19-E19)/E19</f>
        <v>-0.37569294503134959</v>
      </c>
      <c r="G19" s="70">
        <v>1236</v>
      </c>
      <c r="H19" s="69">
        <v>47</v>
      </c>
      <c r="I19" s="69">
        <f>G19/H19</f>
        <v>26.297872340425531</v>
      </c>
      <c r="J19" s="69">
        <v>10</v>
      </c>
      <c r="K19" s="69">
        <v>5</v>
      </c>
      <c r="L19" s="70">
        <v>533462</v>
      </c>
      <c r="M19" s="70">
        <v>86474</v>
      </c>
      <c r="N19" s="67">
        <v>43581</v>
      </c>
      <c r="O19" s="49" t="s">
        <v>52</v>
      </c>
      <c r="P19" s="47"/>
      <c r="R19" s="68"/>
      <c r="T19" s="47"/>
      <c r="V19" s="46"/>
      <c r="W19" s="47"/>
      <c r="X19" s="46"/>
      <c r="Y19" s="46"/>
    </row>
    <row r="20" spans="1:25" s="45" customFormat="1" ht="25.35" customHeight="1">
      <c r="A20" s="48">
        <v>8</v>
      </c>
      <c r="B20" s="48">
        <v>5</v>
      </c>
      <c r="C20" s="71" t="s">
        <v>67</v>
      </c>
      <c r="D20" s="70">
        <v>6996</v>
      </c>
      <c r="E20" s="69">
        <v>8027</v>
      </c>
      <c r="F20" s="72">
        <f>(D20-E20)/E20</f>
        <v>-0.12844150990407374</v>
      </c>
      <c r="G20" s="70">
        <v>1241</v>
      </c>
      <c r="H20" s="69" t="s">
        <v>30</v>
      </c>
      <c r="I20" s="69" t="s">
        <v>30</v>
      </c>
      <c r="J20" s="69">
        <v>9</v>
      </c>
      <c r="K20" s="69">
        <v>2</v>
      </c>
      <c r="L20" s="70" t="s">
        <v>99</v>
      </c>
      <c r="M20" s="70">
        <v>3544</v>
      </c>
      <c r="N20" s="67">
        <v>43602</v>
      </c>
      <c r="O20" s="49" t="s">
        <v>35</v>
      </c>
      <c r="P20" s="47"/>
      <c r="R20" s="68"/>
      <c r="T20" s="47"/>
      <c r="V20" s="46"/>
      <c r="W20" s="47"/>
      <c r="X20" s="46"/>
      <c r="Y20" s="46"/>
    </row>
    <row r="21" spans="1:25" s="45" customFormat="1" ht="25.35" customHeight="1">
      <c r="A21" s="48">
        <v>9</v>
      </c>
      <c r="B21" s="48">
        <v>6</v>
      </c>
      <c r="C21" s="71" t="s">
        <v>50</v>
      </c>
      <c r="D21" s="70">
        <v>3793.91</v>
      </c>
      <c r="E21" s="69">
        <v>7182.39</v>
      </c>
      <c r="F21" s="72">
        <f>(D21-E21)/E21</f>
        <v>-0.4717761079529238</v>
      </c>
      <c r="G21" s="70">
        <v>822</v>
      </c>
      <c r="H21" s="69">
        <v>37</v>
      </c>
      <c r="I21" s="69">
        <f>G21/H21</f>
        <v>22.216216216216218</v>
      </c>
      <c r="J21" s="69">
        <v>10</v>
      </c>
      <c r="K21" s="69">
        <v>4</v>
      </c>
      <c r="L21" s="70">
        <v>61089.56</v>
      </c>
      <c r="M21" s="70">
        <v>13814</v>
      </c>
      <c r="N21" s="67">
        <v>43588</v>
      </c>
      <c r="O21" s="49" t="s">
        <v>27</v>
      </c>
      <c r="P21" s="47"/>
      <c r="R21" s="68"/>
      <c r="T21" s="47"/>
      <c r="V21" s="46"/>
      <c r="W21" s="47"/>
      <c r="X21" s="46"/>
      <c r="Y21" s="46"/>
    </row>
    <row r="22" spans="1:25" s="45" customFormat="1" ht="25.35" customHeight="1">
      <c r="A22" s="48">
        <v>10</v>
      </c>
      <c r="B22" s="48">
        <v>10</v>
      </c>
      <c r="C22" s="71" t="s">
        <v>73</v>
      </c>
      <c r="D22" s="70">
        <v>3384.54</v>
      </c>
      <c r="E22" s="69">
        <v>4308.1899999999996</v>
      </c>
      <c r="F22" s="72">
        <f>(D22-E22)/E22</f>
        <v>-0.21439397983840075</v>
      </c>
      <c r="G22" s="70">
        <v>805</v>
      </c>
      <c r="H22" s="69">
        <v>47</v>
      </c>
      <c r="I22" s="69">
        <f>G22/H22</f>
        <v>17.127659574468087</v>
      </c>
      <c r="J22" s="69">
        <v>9</v>
      </c>
      <c r="K22" s="69">
        <v>2</v>
      </c>
      <c r="L22" s="70">
        <v>10020.81</v>
      </c>
      <c r="M22" s="70">
        <v>2408</v>
      </c>
      <c r="N22" s="67">
        <v>43602</v>
      </c>
      <c r="O22" s="49" t="s">
        <v>56</v>
      </c>
      <c r="P22" s="47"/>
      <c r="R22" s="68"/>
      <c r="T22" s="47"/>
      <c r="V22" s="46"/>
      <c r="W22" s="47"/>
      <c r="X22" s="46"/>
      <c r="Y22" s="46"/>
    </row>
    <row r="23" spans="1:25" ht="25.35" customHeight="1">
      <c r="A23" s="18"/>
      <c r="B23" s="18"/>
      <c r="C23" s="19" t="s">
        <v>29</v>
      </c>
      <c r="D23" s="20">
        <f>SUM(D13:D22)</f>
        <v>123489.75</v>
      </c>
      <c r="E23" s="55">
        <f t="shared" ref="E23:G23" si="0">SUM(E13:E22)</f>
        <v>110000.89000000001</v>
      </c>
      <c r="F23" s="74">
        <f>(D23-E23)/E23</f>
        <v>0.12262500785220905</v>
      </c>
      <c r="G23" s="55">
        <f t="shared" si="0"/>
        <v>21763</v>
      </c>
      <c r="H23" s="20"/>
      <c r="I23" s="22"/>
      <c r="J23" s="21"/>
      <c r="K23" s="23"/>
      <c r="L23" s="24"/>
      <c r="M23" s="28"/>
      <c r="N23" s="25"/>
      <c r="O23" s="29"/>
      <c r="P23" s="11"/>
    </row>
    <row r="24" spans="1:25" ht="13.9" customHeight="1">
      <c r="A24" s="16"/>
      <c r="B24" s="26"/>
      <c r="C24" s="17"/>
      <c r="D24" s="27"/>
      <c r="E24" s="27"/>
      <c r="F24" s="30"/>
      <c r="G24" s="27"/>
      <c r="H24" s="27"/>
      <c r="I24" s="27"/>
      <c r="J24" s="27"/>
      <c r="K24" s="27"/>
      <c r="L24" s="27"/>
      <c r="M24" s="27"/>
      <c r="N24" s="31"/>
      <c r="O24" s="15"/>
      <c r="Q24" s="45"/>
      <c r="R24" s="47"/>
      <c r="S24" s="45"/>
      <c r="T24" s="45"/>
      <c r="U24" s="45"/>
      <c r="V24" s="45"/>
      <c r="W24" s="45"/>
      <c r="X24" s="45"/>
      <c r="Y24" s="45"/>
    </row>
    <row r="25" spans="1:25" ht="25.35" customHeight="1">
      <c r="A25" s="48">
        <v>11</v>
      </c>
      <c r="B25" s="48" t="s">
        <v>32</v>
      </c>
      <c r="C25" s="40" t="s">
        <v>98</v>
      </c>
      <c r="D25" s="44">
        <v>3285.61</v>
      </c>
      <c r="E25" s="34" t="s">
        <v>30</v>
      </c>
      <c r="F25" s="69" t="s">
        <v>30</v>
      </c>
      <c r="G25" s="44">
        <v>563</v>
      </c>
      <c r="H25" s="34">
        <v>48</v>
      </c>
      <c r="I25" s="34">
        <f>G25/H25</f>
        <v>11.729166666666666</v>
      </c>
      <c r="J25" s="34">
        <v>8</v>
      </c>
      <c r="K25" s="34">
        <v>1</v>
      </c>
      <c r="L25" s="70">
        <v>3285.61</v>
      </c>
      <c r="M25" s="44">
        <v>563</v>
      </c>
      <c r="N25" s="32">
        <v>43609</v>
      </c>
      <c r="O25" s="49" t="s">
        <v>97</v>
      </c>
      <c r="P25" s="11"/>
      <c r="Q25" s="45"/>
      <c r="R25" s="68"/>
      <c r="S25" s="45"/>
      <c r="T25" s="47"/>
      <c r="U25" s="45"/>
      <c r="V25" s="46"/>
      <c r="W25" s="47"/>
      <c r="X25" s="46"/>
      <c r="Y25" s="46"/>
    </row>
    <row r="26" spans="1:25" ht="25.35" customHeight="1">
      <c r="A26" s="48">
        <v>12</v>
      </c>
      <c r="B26" s="48">
        <v>9</v>
      </c>
      <c r="C26" s="40" t="s">
        <v>55</v>
      </c>
      <c r="D26" s="44">
        <v>3141</v>
      </c>
      <c r="E26" s="34">
        <v>4654</v>
      </c>
      <c r="F26" s="72">
        <f>(D26-E26)/E26</f>
        <v>-0.32509669101847871</v>
      </c>
      <c r="G26" s="44">
        <v>523</v>
      </c>
      <c r="H26" s="34">
        <v>16</v>
      </c>
      <c r="I26" s="34">
        <f>G26/H26</f>
        <v>32.6875</v>
      </c>
      <c r="J26" s="34">
        <v>4</v>
      </c>
      <c r="K26" s="34">
        <v>4</v>
      </c>
      <c r="L26" s="44">
        <v>53918</v>
      </c>
      <c r="M26" s="44">
        <v>9579</v>
      </c>
      <c r="N26" s="32">
        <v>43588</v>
      </c>
      <c r="O26" s="14" t="s">
        <v>34</v>
      </c>
      <c r="P26" s="11"/>
      <c r="Q26" s="45"/>
      <c r="R26" s="68"/>
      <c r="S26" s="45"/>
      <c r="T26" s="47"/>
      <c r="U26" s="45"/>
      <c r="V26" s="46"/>
      <c r="W26" s="47"/>
      <c r="X26" s="46"/>
      <c r="Y26" s="46"/>
    </row>
    <row r="27" spans="1:25" s="45" customFormat="1" ht="25.35" customHeight="1">
      <c r="A27" s="48">
        <v>13</v>
      </c>
      <c r="B27" s="48">
        <v>7</v>
      </c>
      <c r="C27" s="71" t="s">
        <v>66</v>
      </c>
      <c r="D27" s="70">
        <v>2570.16</v>
      </c>
      <c r="E27" s="69">
        <v>5847.21</v>
      </c>
      <c r="F27" s="72">
        <f>(D27-E27)/E27</f>
        <v>-0.56044677718091196</v>
      </c>
      <c r="G27" s="70">
        <v>453</v>
      </c>
      <c r="H27" s="69">
        <v>25</v>
      </c>
      <c r="I27" s="69">
        <f>G27/H27</f>
        <v>18.12</v>
      </c>
      <c r="J27" s="69">
        <v>9</v>
      </c>
      <c r="K27" s="69">
        <v>2</v>
      </c>
      <c r="L27" s="70">
        <v>12142.47</v>
      </c>
      <c r="M27" s="70">
        <v>2271</v>
      </c>
      <c r="N27" s="67">
        <v>43602</v>
      </c>
      <c r="O27" s="49" t="s">
        <v>31</v>
      </c>
      <c r="P27" s="47"/>
      <c r="R27" s="68"/>
      <c r="T27" s="47"/>
      <c r="U27" s="47"/>
      <c r="V27" s="47"/>
      <c r="W27" s="46"/>
      <c r="X27" s="46"/>
      <c r="Y27" s="46"/>
    </row>
    <row r="28" spans="1:25" s="45" customFormat="1" ht="25.35" customHeight="1">
      <c r="A28" s="48">
        <v>14</v>
      </c>
      <c r="B28" s="48">
        <v>11</v>
      </c>
      <c r="C28" s="71" t="s">
        <v>47</v>
      </c>
      <c r="D28" s="70">
        <v>2430.35</v>
      </c>
      <c r="E28" s="69">
        <v>3329.49</v>
      </c>
      <c r="F28" s="72">
        <f>(D28-E28)/E28</f>
        <v>-0.27005337153738257</v>
      </c>
      <c r="G28" s="70">
        <v>431</v>
      </c>
      <c r="H28" s="69">
        <v>15</v>
      </c>
      <c r="I28" s="69">
        <f>G28/H28</f>
        <v>28.733333333333334</v>
      </c>
      <c r="J28" s="69">
        <v>4</v>
      </c>
      <c r="K28" s="69">
        <v>6</v>
      </c>
      <c r="L28" s="70">
        <v>130777.69</v>
      </c>
      <c r="M28" s="70">
        <v>24271</v>
      </c>
      <c r="N28" s="67">
        <v>43574</v>
      </c>
      <c r="O28" s="49" t="s">
        <v>41</v>
      </c>
      <c r="P28" s="47"/>
      <c r="R28" s="68"/>
      <c r="T28" s="47"/>
      <c r="U28" s="47"/>
      <c r="V28" s="47"/>
      <c r="W28" s="46"/>
      <c r="X28" s="46"/>
      <c r="Y28" s="46"/>
    </row>
    <row r="29" spans="1:25" s="45" customFormat="1" ht="25.35" customHeight="1">
      <c r="A29" s="48">
        <v>15</v>
      </c>
      <c r="B29" s="48">
        <v>14</v>
      </c>
      <c r="C29" s="71" t="s">
        <v>37</v>
      </c>
      <c r="D29" s="70">
        <v>2255</v>
      </c>
      <c r="E29" s="69">
        <v>2326</v>
      </c>
      <c r="F29" s="72">
        <f>(D29-E29)/E29</f>
        <v>-3.0524505588993982E-2</v>
      </c>
      <c r="G29" s="70">
        <v>467</v>
      </c>
      <c r="H29" s="69">
        <v>20</v>
      </c>
      <c r="I29" s="69">
        <f>G29/H29</f>
        <v>23.35</v>
      </c>
      <c r="J29" s="69">
        <v>5</v>
      </c>
      <c r="K29" s="69">
        <v>12</v>
      </c>
      <c r="L29" s="70">
        <v>671758</v>
      </c>
      <c r="M29" s="70">
        <v>133483</v>
      </c>
      <c r="N29" s="67">
        <v>43532</v>
      </c>
      <c r="O29" s="49" t="s">
        <v>34</v>
      </c>
      <c r="P29" s="47"/>
      <c r="R29" s="68"/>
      <c r="T29" s="47"/>
      <c r="V29" s="46"/>
      <c r="W29" s="47"/>
      <c r="X29" s="46"/>
      <c r="Y29" s="46"/>
    </row>
    <row r="30" spans="1:25" s="45" customFormat="1" ht="25.35" customHeight="1">
      <c r="A30" s="48">
        <v>16</v>
      </c>
      <c r="B30" s="48">
        <v>18</v>
      </c>
      <c r="C30" s="71" t="s">
        <v>38</v>
      </c>
      <c r="D30" s="70">
        <v>2143</v>
      </c>
      <c r="E30" s="69">
        <v>1297.82</v>
      </c>
      <c r="F30" s="72">
        <f>(D30-E30)/E30</f>
        <v>0.65123052503428835</v>
      </c>
      <c r="G30" s="70">
        <v>442</v>
      </c>
      <c r="H30" s="69">
        <v>13</v>
      </c>
      <c r="I30" s="69">
        <f>G30/H30</f>
        <v>34</v>
      </c>
      <c r="J30" s="69">
        <v>3</v>
      </c>
      <c r="K30" s="69">
        <v>10</v>
      </c>
      <c r="L30" s="70">
        <v>130536.74</v>
      </c>
      <c r="M30" s="70">
        <v>29199</v>
      </c>
      <c r="N30" s="67">
        <v>43546</v>
      </c>
      <c r="O30" s="49" t="s">
        <v>27</v>
      </c>
      <c r="P30" s="47"/>
      <c r="R30" s="68"/>
      <c r="T30" s="47"/>
      <c r="U30" s="46"/>
      <c r="V30" s="46"/>
      <c r="W30" s="47"/>
      <c r="X30" s="46"/>
      <c r="Y30" s="46"/>
    </row>
    <row r="31" spans="1:25" s="45" customFormat="1" ht="25.35" customHeight="1">
      <c r="A31" s="48">
        <v>17</v>
      </c>
      <c r="B31" s="48">
        <v>13</v>
      </c>
      <c r="C31" s="71" t="s">
        <v>58</v>
      </c>
      <c r="D31" s="70">
        <v>1245</v>
      </c>
      <c r="E31" s="69">
        <v>3226</v>
      </c>
      <c r="F31" s="72">
        <f>(D31-E31)/E31</f>
        <v>-0.61407315561066333</v>
      </c>
      <c r="G31" s="70">
        <v>213</v>
      </c>
      <c r="H31" s="69">
        <v>6</v>
      </c>
      <c r="I31" s="69">
        <f>G31/H31</f>
        <v>35.5</v>
      </c>
      <c r="J31" s="69">
        <v>2</v>
      </c>
      <c r="K31" s="69">
        <v>3</v>
      </c>
      <c r="L31" s="70">
        <v>27481</v>
      </c>
      <c r="M31" s="70">
        <v>4849</v>
      </c>
      <c r="N31" s="67">
        <v>43595</v>
      </c>
      <c r="O31" s="49" t="s">
        <v>59</v>
      </c>
      <c r="P31" s="47"/>
      <c r="R31" s="68"/>
      <c r="T31" s="47"/>
      <c r="U31" s="46"/>
      <c r="V31" s="46"/>
      <c r="W31" s="47"/>
      <c r="X31" s="46"/>
      <c r="Y31" s="46"/>
    </row>
    <row r="32" spans="1:25" s="45" customFormat="1" ht="25.35" customHeight="1">
      <c r="A32" s="48">
        <v>18</v>
      </c>
      <c r="B32" s="48" t="s">
        <v>92</v>
      </c>
      <c r="C32" s="71" t="s">
        <v>91</v>
      </c>
      <c r="D32" s="70">
        <v>1225</v>
      </c>
      <c r="E32" s="69" t="s">
        <v>30</v>
      </c>
      <c r="F32" s="69" t="s">
        <v>30</v>
      </c>
      <c r="G32" s="70">
        <v>209</v>
      </c>
      <c r="H32" s="69">
        <v>4</v>
      </c>
      <c r="I32" s="69">
        <f>G32/H32</f>
        <v>52.25</v>
      </c>
      <c r="J32" s="69">
        <v>3</v>
      </c>
      <c r="K32" s="69">
        <v>0</v>
      </c>
      <c r="L32" s="70">
        <v>2510</v>
      </c>
      <c r="M32" s="70">
        <v>511</v>
      </c>
      <c r="N32" s="67" t="s">
        <v>93</v>
      </c>
      <c r="O32" s="49" t="s">
        <v>40</v>
      </c>
      <c r="P32" s="47"/>
      <c r="R32" s="68"/>
      <c r="T32" s="47"/>
      <c r="V32" s="46"/>
      <c r="W32" s="47"/>
      <c r="X32" s="46"/>
      <c r="Y32" s="46"/>
    </row>
    <row r="33" spans="1:25" ht="25.35" customHeight="1">
      <c r="A33" s="48">
        <v>19</v>
      </c>
      <c r="B33" s="48">
        <v>16</v>
      </c>
      <c r="C33" s="40" t="s">
        <v>44</v>
      </c>
      <c r="D33" s="70">
        <v>1056.98</v>
      </c>
      <c r="E33" s="34">
        <v>2015.13</v>
      </c>
      <c r="F33" s="72">
        <f>(D33-E33)/E33</f>
        <v>-0.47547800886295177</v>
      </c>
      <c r="G33" s="44">
        <v>176</v>
      </c>
      <c r="H33" s="34">
        <v>8</v>
      </c>
      <c r="I33" s="34">
        <f>G33/H33</f>
        <v>22</v>
      </c>
      <c r="J33" s="34">
        <v>3</v>
      </c>
      <c r="K33" s="34">
        <v>7</v>
      </c>
      <c r="L33" s="70">
        <v>208336.72</v>
      </c>
      <c r="M33" s="44">
        <v>38260</v>
      </c>
      <c r="N33" s="32">
        <v>43567</v>
      </c>
      <c r="O33" s="49" t="s">
        <v>27</v>
      </c>
      <c r="P33" s="11"/>
      <c r="Q33" s="45"/>
      <c r="R33" s="68"/>
      <c r="S33" s="45"/>
      <c r="T33" s="47"/>
      <c r="U33" s="46"/>
      <c r="V33" s="46"/>
      <c r="W33" s="47"/>
      <c r="X33" s="46"/>
      <c r="Y33" s="46"/>
    </row>
    <row r="34" spans="1:25" ht="25.35" customHeight="1">
      <c r="A34" s="48">
        <v>20</v>
      </c>
      <c r="B34" s="48">
        <v>12</v>
      </c>
      <c r="C34" s="40" t="s">
        <v>53</v>
      </c>
      <c r="D34" s="44">
        <v>1008.55</v>
      </c>
      <c r="E34" s="34">
        <v>3246.93</v>
      </c>
      <c r="F34" s="72">
        <f>(D34-E34)/E34</f>
        <v>-0.68938350996171771</v>
      </c>
      <c r="G34" s="44">
        <v>159</v>
      </c>
      <c r="H34" s="34">
        <v>7</v>
      </c>
      <c r="I34" s="34">
        <f>G34/H34</f>
        <v>22.714285714285715</v>
      </c>
      <c r="J34" s="34">
        <v>3</v>
      </c>
      <c r="K34" s="34">
        <v>4</v>
      </c>
      <c r="L34" s="44">
        <v>58140.56</v>
      </c>
      <c r="M34" s="44">
        <v>10464</v>
      </c>
      <c r="N34" s="32">
        <v>43588</v>
      </c>
      <c r="O34" s="14" t="s">
        <v>27</v>
      </c>
      <c r="P34" s="11"/>
      <c r="Q34" s="45"/>
      <c r="R34" s="68"/>
      <c r="S34" s="45"/>
      <c r="T34" s="47"/>
      <c r="U34" s="41"/>
      <c r="V34" s="46"/>
      <c r="W34" s="47"/>
      <c r="X34" s="46"/>
      <c r="Y34" s="46"/>
    </row>
    <row r="35" spans="1:25" s="45" customFormat="1" ht="25.35" customHeight="1">
      <c r="A35" s="53"/>
      <c r="B35" s="53"/>
      <c r="C35" s="54" t="s">
        <v>36</v>
      </c>
      <c r="D35" s="55">
        <f>SUM(D23:D34)</f>
        <v>143850.4</v>
      </c>
      <c r="E35" s="55">
        <f t="shared" ref="E35:G35" si="1">SUM(E23:E34)</f>
        <v>135943.47000000003</v>
      </c>
      <c r="F35" s="74">
        <f>(D35-E35)/E35</f>
        <v>5.8163367464431813E-2</v>
      </c>
      <c r="G35" s="55">
        <f t="shared" si="1"/>
        <v>25399</v>
      </c>
      <c r="H35" s="55"/>
      <c r="I35" s="57"/>
      <c r="J35" s="56"/>
      <c r="K35" s="58"/>
      <c r="L35" s="59"/>
      <c r="M35" s="63"/>
      <c r="N35" s="60"/>
      <c r="O35" s="64"/>
      <c r="P35" s="47"/>
      <c r="Q35" s="1"/>
      <c r="R35" s="1"/>
      <c r="S35" s="1"/>
      <c r="T35" s="1"/>
      <c r="U35" s="1"/>
      <c r="V35" s="1"/>
      <c r="W35" s="1"/>
      <c r="X35" s="1"/>
      <c r="Y35" s="1"/>
    </row>
    <row r="36" spans="1:25" s="45" customFormat="1" ht="13.9" customHeight="1">
      <c r="A36" s="51"/>
      <c r="B36" s="61"/>
      <c r="C36" s="52"/>
      <c r="D36" s="62"/>
      <c r="E36" s="62"/>
      <c r="F36" s="65"/>
      <c r="G36" s="62"/>
      <c r="H36" s="62"/>
      <c r="I36" s="62"/>
      <c r="J36" s="62"/>
      <c r="K36" s="62"/>
      <c r="L36" s="62"/>
      <c r="M36" s="62"/>
      <c r="N36" s="66"/>
      <c r="O36" s="50"/>
      <c r="R36" s="47"/>
    </row>
    <row r="37" spans="1:25" ht="25.35" customHeight="1">
      <c r="A37" s="48">
        <v>21</v>
      </c>
      <c r="B37" s="48">
        <v>15</v>
      </c>
      <c r="C37" s="40" t="s">
        <v>45</v>
      </c>
      <c r="D37" s="44">
        <v>828</v>
      </c>
      <c r="E37" s="34">
        <v>2075</v>
      </c>
      <c r="F37" s="72">
        <f>(D37-E37)/E37</f>
        <v>-0.60096385542168673</v>
      </c>
      <c r="G37" s="44">
        <v>181</v>
      </c>
      <c r="H37" s="34">
        <v>10</v>
      </c>
      <c r="I37" s="34">
        <f>G37/H37</f>
        <v>18.100000000000001</v>
      </c>
      <c r="J37" s="34">
        <v>5</v>
      </c>
      <c r="K37" s="34">
        <v>7</v>
      </c>
      <c r="L37" s="44">
        <v>92437</v>
      </c>
      <c r="M37" s="44">
        <v>20614</v>
      </c>
      <c r="N37" s="32">
        <v>43567</v>
      </c>
      <c r="O37" s="14" t="s">
        <v>40</v>
      </c>
      <c r="P37" s="11"/>
      <c r="Q37" s="45"/>
      <c r="R37" s="68"/>
      <c r="S37" s="45"/>
      <c r="T37" s="47"/>
      <c r="U37" s="41"/>
      <c r="V37" s="46"/>
      <c r="W37" s="47"/>
      <c r="X37" s="46"/>
      <c r="Y37" s="46"/>
    </row>
    <row r="38" spans="1:25" s="45" customFormat="1" ht="25.35" customHeight="1">
      <c r="A38" s="48">
        <v>22</v>
      </c>
      <c r="B38" s="43">
        <v>8</v>
      </c>
      <c r="C38" s="71" t="s">
        <v>68</v>
      </c>
      <c r="D38" s="70">
        <v>619.85</v>
      </c>
      <c r="E38" s="69">
        <v>4692.47</v>
      </c>
      <c r="F38" s="72">
        <f>(D38-E38)/E38</f>
        <v>-0.86790538884638579</v>
      </c>
      <c r="G38" s="70">
        <v>113</v>
      </c>
      <c r="H38" s="69">
        <v>4</v>
      </c>
      <c r="I38" s="69">
        <f>G38/H38</f>
        <v>28.25</v>
      </c>
      <c r="J38" s="69">
        <v>2</v>
      </c>
      <c r="K38" s="69">
        <v>2</v>
      </c>
      <c r="L38" s="70">
        <v>7590</v>
      </c>
      <c r="M38" s="70">
        <v>1383</v>
      </c>
      <c r="N38" s="67">
        <v>43602</v>
      </c>
      <c r="O38" s="73" t="s">
        <v>33</v>
      </c>
      <c r="P38" s="47"/>
      <c r="R38" s="68"/>
      <c r="T38" s="47"/>
      <c r="U38" s="41"/>
      <c r="V38" s="46"/>
      <c r="W38" s="47"/>
      <c r="X38" s="46"/>
      <c r="Y38" s="46"/>
    </row>
    <row r="39" spans="1:25" s="45" customFormat="1" ht="25.35" customHeight="1">
      <c r="A39" s="48">
        <v>23</v>
      </c>
      <c r="B39" s="69" t="s">
        <v>30</v>
      </c>
      <c r="C39" s="71" t="s">
        <v>81</v>
      </c>
      <c r="D39" s="70">
        <v>528.5</v>
      </c>
      <c r="E39" s="69" t="s">
        <v>30</v>
      </c>
      <c r="F39" s="69" t="s">
        <v>30</v>
      </c>
      <c r="G39" s="70">
        <v>265</v>
      </c>
      <c r="H39" s="69">
        <v>6</v>
      </c>
      <c r="I39" s="69">
        <f>G39/H39</f>
        <v>44.166666666666664</v>
      </c>
      <c r="J39" s="69">
        <v>2</v>
      </c>
      <c r="K39" s="69" t="s">
        <v>30</v>
      </c>
      <c r="L39" s="70">
        <v>613390.72</v>
      </c>
      <c r="M39" s="70">
        <v>128667</v>
      </c>
      <c r="N39" s="67">
        <v>43294</v>
      </c>
      <c r="O39" s="49" t="s">
        <v>80</v>
      </c>
      <c r="P39" s="47"/>
      <c r="R39" s="68"/>
      <c r="T39" s="47"/>
      <c r="U39" s="41"/>
      <c r="V39" s="46"/>
      <c r="W39" s="47"/>
      <c r="X39" s="46"/>
      <c r="Y39" s="46"/>
    </row>
    <row r="40" spans="1:25" s="45" customFormat="1" ht="25.35" customHeight="1">
      <c r="A40" s="48">
        <v>24</v>
      </c>
      <c r="B40" s="43">
        <v>19</v>
      </c>
      <c r="C40" s="71" t="s">
        <v>54</v>
      </c>
      <c r="D40" s="70">
        <v>488.5</v>
      </c>
      <c r="E40" s="69">
        <v>572</v>
      </c>
      <c r="F40" s="72">
        <f>(D40-E40)/E40</f>
        <v>-0.14597902097902099</v>
      </c>
      <c r="G40" s="70">
        <v>82</v>
      </c>
      <c r="H40" s="69">
        <v>6</v>
      </c>
      <c r="I40" s="69">
        <f>G40/H40</f>
        <v>13.666666666666666</v>
      </c>
      <c r="J40" s="69">
        <v>3</v>
      </c>
      <c r="K40" s="69">
        <v>4</v>
      </c>
      <c r="L40" s="70">
        <v>10637.9</v>
      </c>
      <c r="M40" s="70">
        <v>2157</v>
      </c>
      <c r="N40" s="67">
        <v>43588</v>
      </c>
      <c r="O40" s="49" t="s">
        <v>49</v>
      </c>
      <c r="P40" s="47"/>
      <c r="R40" s="68"/>
      <c r="T40" s="47"/>
      <c r="U40" s="41"/>
      <c r="V40" s="46"/>
      <c r="W40" s="47"/>
      <c r="X40" s="46"/>
      <c r="Y40" s="46"/>
    </row>
    <row r="41" spans="1:25" ht="25.35" customHeight="1">
      <c r="A41" s="48">
        <v>25</v>
      </c>
      <c r="B41" s="48">
        <v>20</v>
      </c>
      <c r="C41" s="40" t="s">
        <v>46</v>
      </c>
      <c r="D41" s="44">
        <v>417.87</v>
      </c>
      <c r="E41" s="34">
        <v>358.74</v>
      </c>
      <c r="F41" s="72">
        <f>(D41-E41)/E41</f>
        <v>0.16482689412945306</v>
      </c>
      <c r="G41" s="44">
        <v>68</v>
      </c>
      <c r="H41" s="34">
        <v>3</v>
      </c>
      <c r="I41" s="34">
        <f>G41/H41</f>
        <v>22.666666666666668</v>
      </c>
      <c r="J41" s="34">
        <v>1</v>
      </c>
      <c r="K41" s="34">
        <v>6</v>
      </c>
      <c r="L41" s="44">
        <v>70552.490000000005</v>
      </c>
      <c r="M41" s="44">
        <v>12067</v>
      </c>
      <c r="N41" s="32">
        <v>43574</v>
      </c>
      <c r="O41" s="14" t="s">
        <v>31</v>
      </c>
      <c r="P41" s="11"/>
      <c r="Q41" s="45"/>
      <c r="R41" s="68"/>
      <c r="S41" s="45"/>
      <c r="T41" s="47"/>
      <c r="U41" s="45"/>
      <c r="V41" s="46"/>
      <c r="W41" s="47"/>
      <c r="X41" s="46"/>
      <c r="Y41" s="46"/>
    </row>
    <row r="42" spans="1:25" s="45" customFormat="1" ht="25.35" customHeight="1">
      <c r="A42" s="48">
        <v>26</v>
      </c>
      <c r="B42" s="43">
        <v>17</v>
      </c>
      <c r="C42" s="71" t="s">
        <v>61</v>
      </c>
      <c r="D42" s="70">
        <v>274.64999999999998</v>
      </c>
      <c r="E42" s="69">
        <v>1623.78</v>
      </c>
      <c r="F42" s="72">
        <f>(D42-E42)/E42</f>
        <v>-0.83085762849647127</v>
      </c>
      <c r="G42" s="70">
        <v>45</v>
      </c>
      <c r="H42" s="69">
        <v>3</v>
      </c>
      <c r="I42" s="69">
        <f>G42/H42</f>
        <v>15</v>
      </c>
      <c r="J42" s="69">
        <v>3</v>
      </c>
      <c r="K42" s="69">
        <v>3</v>
      </c>
      <c r="L42" s="70">
        <v>18547</v>
      </c>
      <c r="M42" s="70">
        <v>3429</v>
      </c>
      <c r="N42" s="67">
        <v>43595</v>
      </c>
      <c r="O42" s="73" t="s">
        <v>33</v>
      </c>
      <c r="P42" s="47"/>
      <c r="R42" s="68"/>
      <c r="T42" s="47"/>
      <c r="V42" s="46"/>
      <c r="W42" s="47"/>
      <c r="X42" s="46"/>
      <c r="Y42" s="46"/>
    </row>
    <row r="43" spans="1:25" s="45" customFormat="1" ht="25.35" customHeight="1">
      <c r="A43" s="48">
        <v>27</v>
      </c>
      <c r="B43" s="43">
        <v>21</v>
      </c>
      <c r="C43" s="71" t="s">
        <v>39</v>
      </c>
      <c r="D43" s="70">
        <v>254.27</v>
      </c>
      <c r="E43" s="69">
        <v>351.55</v>
      </c>
      <c r="F43" s="72">
        <f>(D43-E43)/E43</f>
        <v>-0.27671739439624521</v>
      </c>
      <c r="G43" s="70">
        <v>49</v>
      </c>
      <c r="H43" s="69">
        <v>3</v>
      </c>
      <c r="I43" s="69">
        <f>G43/H43</f>
        <v>16.333333333333332</v>
      </c>
      <c r="J43" s="69">
        <v>1</v>
      </c>
      <c r="K43" s="69">
        <v>8</v>
      </c>
      <c r="L43" s="70">
        <v>55267.76</v>
      </c>
      <c r="M43" s="70">
        <v>13336</v>
      </c>
      <c r="N43" s="67">
        <v>43560</v>
      </c>
      <c r="O43" s="49" t="s">
        <v>27</v>
      </c>
      <c r="P43" s="47"/>
      <c r="R43" s="68"/>
      <c r="T43" s="47"/>
      <c r="V43" s="46"/>
      <c r="W43" s="47"/>
      <c r="X43" s="46"/>
      <c r="Y43" s="46"/>
    </row>
    <row r="44" spans="1:25" s="45" customFormat="1" ht="25.35" customHeight="1">
      <c r="A44" s="48">
        <v>28</v>
      </c>
      <c r="B44" s="69" t="s">
        <v>30</v>
      </c>
      <c r="C44" s="71" t="s">
        <v>82</v>
      </c>
      <c r="D44" s="70">
        <v>234</v>
      </c>
      <c r="E44" s="69" t="s">
        <v>30</v>
      </c>
      <c r="F44" s="69" t="s">
        <v>30</v>
      </c>
      <c r="G44" s="70">
        <v>170</v>
      </c>
      <c r="H44" s="69">
        <v>1</v>
      </c>
      <c r="I44" s="69">
        <f>G44/H44</f>
        <v>170</v>
      </c>
      <c r="J44" s="69">
        <v>1</v>
      </c>
      <c r="K44" s="69" t="s">
        <v>30</v>
      </c>
      <c r="L44" s="70">
        <v>53444.06</v>
      </c>
      <c r="M44" s="70">
        <v>12185</v>
      </c>
      <c r="N44" s="67">
        <v>43357</v>
      </c>
      <c r="O44" s="49" t="s">
        <v>27</v>
      </c>
      <c r="P44" s="47"/>
      <c r="R44" s="68"/>
      <c r="T44" s="47"/>
      <c r="V44" s="46"/>
      <c r="W44" s="47"/>
      <c r="X44" s="46"/>
      <c r="Y44" s="46"/>
    </row>
    <row r="45" spans="1:25" s="45" customFormat="1" ht="25.35" customHeight="1">
      <c r="A45" s="48">
        <v>29</v>
      </c>
      <c r="B45" s="76">
        <v>22</v>
      </c>
      <c r="C45" s="71" t="s">
        <v>71</v>
      </c>
      <c r="D45" s="70">
        <v>198</v>
      </c>
      <c r="E45" s="69">
        <v>169</v>
      </c>
      <c r="F45" s="72">
        <f>(D45-E45)/E45</f>
        <v>0.17159763313609466</v>
      </c>
      <c r="G45" s="70">
        <v>53</v>
      </c>
      <c r="H45" s="69">
        <v>3</v>
      </c>
      <c r="I45" s="69">
        <f>G45/H45</f>
        <v>17.666666666666668</v>
      </c>
      <c r="J45" s="69">
        <v>3</v>
      </c>
      <c r="K45" s="69">
        <v>8</v>
      </c>
      <c r="L45" s="70">
        <v>9266.09</v>
      </c>
      <c r="M45" s="70">
        <v>1708</v>
      </c>
      <c r="N45" s="67">
        <v>43560</v>
      </c>
      <c r="O45" s="49" t="s">
        <v>41</v>
      </c>
      <c r="P45" s="47"/>
      <c r="R45" s="68"/>
      <c r="T45" s="47"/>
      <c r="V45" s="46"/>
      <c r="W45" s="47"/>
      <c r="X45" s="46"/>
      <c r="Y45" s="46"/>
    </row>
    <row r="46" spans="1:25" s="45" customFormat="1" ht="25.35" customHeight="1">
      <c r="A46" s="48">
        <v>30</v>
      </c>
      <c r="B46" s="69" t="s">
        <v>30</v>
      </c>
      <c r="C46" s="71" t="s">
        <v>100</v>
      </c>
      <c r="D46" s="70">
        <v>142</v>
      </c>
      <c r="E46" s="69" t="s">
        <v>30</v>
      </c>
      <c r="F46" s="69" t="s">
        <v>30</v>
      </c>
      <c r="G46" s="70">
        <v>50</v>
      </c>
      <c r="H46" s="69">
        <v>9</v>
      </c>
      <c r="I46" s="69">
        <f>G46/H46</f>
        <v>5.5555555555555554</v>
      </c>
      <c r="J46" s="69">
        <v>1</v>
      </c>
      <c r="K46" s="69" t="s">
        <v>30</v>
      </c>
      <c r="L46" s="70">
        <v>9462.73</v>
      </c>
      <c r="M46" s="70">
        <v>2405</v>
      </c>
      <c r="N46" s="67">
        <v>43574</v>
      </c>
      <c r="O46" s="73" t="s">
        <v>101</v>
      </c>
      <c r="P46" s="47"/>
      <c r="R46" s="68"/>
      <c r="T46" s="47"/>
      <c r="V46" s="46"/>
      <c r="W46" s="47"/>
      <c r="X46" s="46"/>
      <c r="Y46" s="46"/>
    </row>
    <row r="47" spans="1:25" s="45" customFormat="1" ht="25.35" customHeight="1">
      <c r="A47" s="53"/>
      <c r="B47" s="53"/>
      <c r="C47" s="54" t="s">
        <v>74</v>
      </c>
      <c r="D47" s="55">
        <f>SUM(D35:D46)</f>
        <v>147836.03999999998</v>
      </c>
      <c r="E47" s="55">
        <f t="shared" ref="E47:G47" si="2">SUM(E35:E46)</f>
        <v>145786.01</v>
      </c>
      <c r="F47" s="74">
        <f t="shared" ref="F46:F47" si="3">(D47-E47)/E47</f>
        <v>1.4061911701952538E-2</v>
      </c>
      <c r="G47" s="55">
        <f t="shared" si="2"/>
        <v>26475</v>
      </c>
      <c r="H47" s="55"/>
      <c r="I47" s="57"/>
      <c r="J47" s="56"/>
      <c r="K47" s="58"/>
      <c r="L47" s="59"/>
      <c r="M47" s="63"/>
      <c r="N47" s="60"/>
      <c r="O47" s="64"/>
      <c r="P47" s="47"/>
    </row>
    <row r="48" spans="1:25" s="45" customFormat="1" ht="13.9" customHeight="1">
      <c r="A48" s="51"/>
      <c r="B48" s="61"/>
      <c r="C48" s="52"/>
      <c r="D48" s="62"/>
      <c r="E48" s="62"/>
      <c r="F48" s="65"/>
      <c r="G48" s="62"/>
      <c r="H48" s="62"/>
      <c r="I48" s="62"/>
      <c r="J48" s="62"/>
      <c r="K48" s="62"/>
      <c r="L48" s="62"/>
      <c r="M48" s="62"/>
      <c r="N48" s="66"/>
      <c r="O48" s="50"/>
    </row>
    <row r="49" spans="1:25" s="45" customFormat="1" ht="25.35" customHeight="1">
      <c r="A49" s="48">
        <v>31</v>
      </c>
      <c r="B49" s="43">
        <v>26</v>
      </c>
      <c r="C49" s="71" t="s">
        <v>48</v>
      </c>
      <c r="D49" s="70">
        <v>133</v>
      </c>
      <c r="E49" s="69">
        <v>107</v>
      </c>
      <c r="F49" s="72">
        <f>(D49-E49)/E49</f>
        <v>0.24299065420560748</v>
      </c>
      <c r="G49" s="70">
        <v>24</v>
      </c>
      <c r="H49" s="69">
        <v>3</v>
      </c>
      <c r="I49" s="69">
        <f>G49/H49</f>
        <v>8</v>
      </c>
      <c r="J49" s="69">
        <v>2</v>
      </c>
      <c r="K49" s="69">
        <v>5</v>
      </c>
      <c r="L49" s="70">
        <v>7535.46</v>
      </c>
      <c r="M49" s="70">
        <v>1589</v>
      </c>
      <c r="N49" s="67">
        <v>43581</v>
      </c>
      <c r="O49" s="49" t="s">
        <v>49</v>
      </c>
      <c r="P49" s="47"/>
      <c r="R49" s="68"/>
      <c r="T49" s="47"/>
      <c r="V49" s="46"/>
      <c r="W49" s="47"/>
      <c r="X49" s="46"/>
      <c r="Y49" s="46"/>
    </row>
    <row r="50" spans="1:25" ht="25.35" customHeight="1">
      <c r="A50" s="48">
        <v>32</v>
      </c>
      <c r="B50" s="77" t="s">
        <v>30</v>
      </c>
      <c r="C50" s="40" t="s">
        <v>83</v>
      </c>
      <c r="D50" s="44">
        <v>130</v>
      </c>
      <c r="E50" s="34" t="s">
        <v>30</v>
      </c>
      <c r="F50" s="69" t="s">
        <v>30</v>
      </c>
      <c r="G50" s="44">
        <v>60</v>
      </c>
      <c r="H50" s="34">
        <v>3</v>
      </c>
      <c r="I50" s="34">
        <f>G50/H50</f>
        <v>20</v>
      </c>
      <c r="J50" s="34">
        <v>1</v>
      </c>
      <c r="K50" s="34" t="s">
        <v>30</v>
      </c>
      <c r="L50" s="44">
        <v>195787</v>
      </c>
      <c r="M50" s="44">
        <v>42457</v>
      </c>
      <c r="N50" s="32">
        <v>43504</v>
      </c>
      <c r="O50" s="14" t="s">
        <v>31</v>
      </c>
      <c r="P50" s="11"/>
      <c r="Q50" s="45"/>
      <c r="R50" s="68"/>
      <c r="S50" s="45"/>
      <c r="T50" s="47"/>
      <c r="U50" s="45"/>
      <c r="V50" s="46"/>
      <c r="W50" s="47"/>
      <c r="X50" s="46"/>
      <c r="Y50" s="46"/>
    </row>
    <row r="51" spans="1:25" ht="25.15" customHeight="1">
      <c r="A51" s="48">
        <v>33</v>
      </c>
      <c r="B51" s="77" t="s">
        <v>30</v>
      </c>
      <c r="C51" s="40" t="s">
        <v>85</v>
      </c>
      <c r="D51" s="70">
        <v>122</v>
      </c>
      <c r="E51" s="34" t="s">
        <v>30</v>
      </c>
      <c r="F51" s="69" t="s">
        <v>30</v>
      </c>
      <c r="G51" s="39">
        <v>33</v>
      </c>
      <c r="H51" s="34">
        <v>2</v>
      </c>
      <c r="I51" s="34">
        <f>G51/H51</f>
        <v>16.5</v>
      </c>
      <c r="J51" s="34">
        <v>1</v>
      </c>
      <c r="K51" s="34">
        <v>8</v>
      </c>
      <c r="L51" s="70">
        <v>1049</v>
      </c>
      <c r="M51" s="39">
        <v>214</v>
      </c>
      <c r="N51" s="32">
        <v>43560</v>
      </c>
      <c r="O51" s="14" t="s">
        <v>41</v>
      </c>
      <c r="P51" s="11"/>
      <c r="Q51" s="45"/>
      <c r="R51" s="68"/>
      <c r="S51" s="45"/>
      <c r="T51" s="47"/>
      <c r="U51" s="45"/>
      <c r="V51" s="46"/>
      <c r="W51" s="47"/>
      <c r="X51" s="46"/>
      <c r="Y51" s="46"/>
    </row>
    <row r="52" spans="1:25" s="45" customFormat="1" ht="25.15" customHeight="1">
      <c r="A52" s="48">
        <v>34</v>
      </c>
      <c r="B52" s="43">
        <v>27</v>
      </c>
      <c r="C52" s="71" t="s">
        <v>42</v>
      </c>
      <c r="D52" s="70">
        <v>119</v>
      </c>
      <c r="E52" s="69">
        <v>90</v>
      </c>
      <c r="F52" s="72">
        <f>(D52-E52)/E52</f>
        <v>0.32222222222222224</v>
      </c>
      <c r="G52" s="70">
        <v>26</v>
      </c>
      <c r="H52" s="69">
        <v>4</v>
      </c>
      <c r="I52" s="69">
        <f>G52/H52</f>
        <v>6.5</v>
      </c>
      <c r="J52" s="69">
        <v>2</v>
      </c>
      <c r="K52" s="69">
        <v>8</v>
      </c>
      <c r="L52" s="70">
        <v>21819.45</v>
      </c>
      <c r="M52" s="70">
        <v>4044</v>
      </c>
      <c r="N52" s="67">
        <v>43560</v>
      </c>
      <c r="O52" s="49" t="s">
        <v>41</v>
      </c>
      <c r="P52" s="47"/>
      <c r="R52" s="68"/>
      <c r="T52" s="47"/>
      <c r="V52" s="46"/>
      <c r="W52" s="47"/>
      <c r="X52" s="46"/>
      <c r="Y52" s="46"/>
    </row>
    <row r="53" spans="1:25" s="45" customFormat="1" ht="25.15" customHeight="1">
      <c r="A53" s="48">
        <v>35</v>
      </c>
      <c r="B53" s="76">
        <v>30</v>
      </c>
      <c r="C53" s="71" t="s">
        <v>70</v>
      </c>
      <c r="D53" s="70">
        <v>118</v>
      </c>
      <c r="E53" s="69">
        <v>28.4</v>
      </c>
      <c r="F53" s="72">
        <f>(D53-E53)/E53</f>
        <v>3.1549295774647885</v>
      </c>
      <c r="G53" s="70">
        <v>59</v>
      </c>
      <c r="H53" s="69">
        <v>3</v>
      </c>
      <c r="I53" s="69">
        <f>G53/H53</f>
        <v>19.666666666666668</v>
      </c>
      <c r="J53" s="69">
        <v>1</v>
      </c>
      <c r="K53" s="69" t="s">
        <v>30</v>
      </c>
      <c r="L53" s="70">
        <v>278994</v>
      </c>
      <c r="M53" s="70">
        <v>59923</v>
      </c>
      <c r="N53" s="67">
        <v>43105</v>
      </c>
      <c r="O53" s="49" t="s">
        <v>52</v>
      </c>
      <c r="P53" s="47"/>
      <c r="R53" s="68"/>
      <c r="T53" s="47"/>
      <c r="V53" s="46"/>
      <c r="W53" s="47"/>
      <c r="X53" s="46"/>
      <c r="Y53" s="46"/>
    </row>
    <row r="54" spans="1:25" s="45" customFormat="1" ht="25.15" customHeight="1">
      <c r="A54" s="48">
        <v>36</v>
      </c>
      <c r="B54" s="69" t="s">
        <v>30</v>
      </c>
      <c r="C54" s="71" t="s">
        <v>90</v>
      </c>
      <c r="D54" s="70">
        <v>76</v>
      </c>
      <c r="E54" s="69" t="s">
        <v>30</v>
      </c>
      <c r="F54" s="69" t="s">
        <v>30</v>
      </c>
      <c r="G54" s="70">
        <v>38</v>
      </c>
      <c r="H54" s="69">
        <v>3</v>
      </c>
      <c r="I54" s="69">
        <f>G54/H54</f>
        <v>12.666666666666666</v>
      </c>
      <c r="J54" s="69">
        <v>1</v>
      </c>
      <c r="K54" s="69" t="s">
        <v>30</v>
      </c>
      <c r="L54" s="70">
        <v>337823</v>
      </c>
      <c r="M54" s="70">
        <v>75757</v>
      </c>
      <c r="N54" s="67">
        <v>42944</v>
      </c>
      <c r="O54" s="49" t="s">
        <v>52</v>
      </c>
      <c r="P54" s="47"/>
      <c r="R54" s="68"/>
      <c r="T54" s="47"/>
      <c r="V54" s="46"/>
      <c r="W54" s="47"/>
      <c r="X54" s="46"/>
      <c r="Y54" s="46"/>
    </row>
    <row r="55" spans="1:25" s="45" customFormat="1" ht="25.15" customHeight="1">
      <c r="A55" s="48">
        <v>37</v>
      </c>
      <c r="B55" s="76">
        <v>32</v>
      </c>
      <c r="C55" s="71" t="s">
        <v>69</v>
      </c>
      <c r="D55" s="70">
        <v>72</v>
      </c>
      <c r="E55" s="69">
        <v>24</v>
      </c>
      <c r="F55" s="72">
        <f>(D55-E55)/E55</f>
        <v>2</v>
      </c>
      <c r="G55" s="70">
        <v>36</v>
      </c>
      <c r="H55" s="69">
        <v>6</v>
      </c>
      <c r="I55" s="69">
        <f>G55/H55</f>
        <v>6</v>
      </c>
      <c r="J55" s="69">
        <v>2</v>
      </c>
      <c r="K55" s="69" t="s">
        <v>30</v>
      </c>
      <c r="L55" s="70">
        <v>499748</v>
      </c>
      <c r="M55" s="70">
        <v>103498</v>
      </c>
      <c r="N55" s="67">
        <v>43167</v>
      </c>
      <c r="O55" s="49" t="s">
        <v>52</v>
      </c>
      <c r="P55" s="47"/>
      <c r="R55" s="68"/>
      <c r="T55" s="47"/>
      <c r="V55" s="46"/>
      <c r="W55" s="47"/>
      <c r="X55" s="46"/>
      <c r="Y55" s="46"/>
    </row>
    <row r="56" spans="1:25" s="45" customFormat="1" ht="25.15" customHeight="1">
      <c r="A56" s="48">
        <v>38</v>
      </c>
      <c r="B56" s="69" t="s">
        <v>30</v>
      </c>
      <c r="C56" s="71" t="s">
        <v>95</v>
      </c>
      <c r="D56" s="70">
        <v>62</v>
      </c>
      <c r="E56" s="69" t="s">
        <v>30</v>
      </c>
      <c r="F56" s="69" t="s">
        <v>30</v>
      </c>
      <c r="G56" s="70">
        <v>39</v>
      </c>
      <c r="H56" s="69">
        <v>3</v>
      </c>
      <c r="I56" s="69">
        <f>G56/H56</f>
        <v>13</v>
      </c>
      <c r="J56" s="69">
        <v>1</v>
      </c>
      <c r="K56" s="69" t="s">
        <v>30</v>
      </c>
      <c r="L56" s="70">
        <v>492901</v>
      </c>
      <c r="M56" s="70">
        <v>110925</v>
      </c>
      <c r="N56" s="67">
        <v>42587</v>
      </c>
      <c r="O56" s="49" t="s">
        <v>34</v>
      </c>
      <c r="P56" s="47"/>
      <c r="R56" s="68"/>
      <c r="T56" s="47"/>
      <c r="V56" s="46"/>
      <c r="W56" s="47"/>
      <c r="X56" s="46"/>
      <c r="Y56" s="46"/>
    </row>
    <row r="57" spans="1:25" s="45" customFormat="1" ht="25.35" customHeight="1">
      <c r="A57" s="48">
        <v>39</v>
      </c>
      <c r="B57" s="69" t="s">
        <v>30</v>
      </c>
      <c r="C57" s="71" t="s">
        <v>88</v>
      </c>
      <c r="D57" s="70">
        <v>60</v>
      </c>
      <c r="E57" s="69" t="s">
        <v>30</v>
      </c>
      <c r="F57" s="69" t="s">
        <v>30</v>
      </c>
      <c r="G57" s="70">
        <v>17</v>
      </c>
      <c r="H57" s="69">
        <v>2</v>
      </c>
      <c r="I57" s="69">
        <f>G57/H57</f>
        <v>8.5</v>
      </c>
      <c r="J57" s="69">
        <v>1</v>
      </c>
      <c r="K57" s="69">
        <v>8</v>
      </c>
      <c r="L57" s="70">
        <v>2753.6</v>
      </c>
      <c r="M57" s="70">
        <v>580</v>
      </c>
      <c r="N57" s="67">
        <v>43560</v>
      </c>
      <c r="O57" s="49" t="s">
        <v>41</v>
      </c>
      <c r="P57" s="85"/>
      <c r="R57" s="68"/>
      <c r="T57" s="47"/>
      <c r="U57" s="47"/>
      <c r="V57" s="47"/>
      <c r="W57" s="46"/>
      <c r="X57" s="46"/>
      <c r="Y57" s="46"/>
    </row>
    <row r="58" spans="1:25" ht="25.35" customHeight="1">
      <c r="A58" s="48">
        <v>40</v>
      </c>
      <c r="B58" s="77" t="s">
        <v>30</v>
      </c>
      <c r="C58" s="40" t="s">
        <v>87</v>
      </c>
      <c r="D58" s="70">
        <v>48.5</v>
      </c>
      <c r="E58" s="34" t="s">
        <v>30</v>
      </c>
      <c r="F58" s="69" t="s">
        <v>30</v>
      </c>
      <c r="G58" s="39">
        <v>16</v>
      </c>
      <c r="H58" s="34">
        <v>1</v>
      </c>
      <c r="I58" s="34">
        <f>G58/H58</f>
        <v>16</v>
      </c>
      <c r="J58" s="34">
        <v>1</v>
      </c>
      <c r="K58" s="34">
        <v>8</v>
      </c>
      <c r="L58" s="70">
        <v>1428.6</v>
      </c>
      <c r="M58" s="39">
        <v>264</v>
      </c>
      <c r="N58" s="32">
        <v>43560</v>
      </c>
      <c r="O58" s="14" t="s">
        <v>41</v>
      </c>
      <c r="P58" s="11"/>
      <c r="R58" s="33"/>
      <c r="T58" s="11"/>
      <c r="U58" s="11"/>
      <c r="V58" s="11"/>
      <c r="W58" s="11"/>
      <c r="X58" s="7"/>
      <c r="Y58" s="7"/>
    </row>
    <row r="59" spans="1:25" s="45" customFormat="1" ht="25.35" customHeight="1">
      <c r="A59" s="53"/>
      <c r="B59" s="53"/>
      <c r="C59" s="54" t="s">
        <v>74</v>
      </c>
      <c r="D59" s="55">
        <f>SUM(D47:D58)</f>
        <v>148776.53999999998</v>
      </c>
      <c r="E59" s="55">
        <f t="shared" ref="E59:G59" si="4">SUM(E47:E58)</f>
        <v>146035.41</v>
      </c>
      <c r="F59" s="74">
        <f t="shared" ref="F56:F59" si="5">(D59-E59)/E59</f>
        <v>1.8770310570566245E-2</v>
      </c>
      <c r="G59" s="55">
        <f t="shared" si="4"/>
        <v>26823</v>
      </c>
      <c r="H59" s="55"/>
      <c r="I59" s="57"/>
      <c r="J59" s="56"/>
      <c r="K59" s="58"/>
      <c r="L59" s="59"/>
      <c r="M59" s="63"/>
      <c r="N59" s="60"/>
      <c r="O59" s="64"/>
      <c r="P59" s="47"/>
      <c r="Q59" s="1"/>
      <c r="R59" s="1"/>
      <c r="S59" s="1"/>
      <c r="T59" s="1"/>
      <c r="U59" s="1"/>
      <c r="V59" s="1"/>
      <c r="W59" s="1"/>
      <c r="X59" s="1"/>
      <c r="Y59" s="1"/>
    </row>
    <row r="60" spans="1:25" s="45" customFormat="1" ht="13.9" customHeight="1">
      <c r="A60" s="51"/>
      <c r="B60" s="61"/>
      <c r="C60" s="52"/>
      <c r="D60" s="62"/>
      <c r="E60" s="62"/>
      <c r="F60" s="65"/>
      <c r="G60" s="62"/>
      <c r="H60" s="62"/>
      <c r="I60" s="62"/>
      <c r="J60" s="62"/>
      <c r="K60" s="62"/>
      <c r="L60" s="62"/>
      <c r="M60" s="62"/>
      <c r="N60" s="66"/>
      <c r="O60" s="50"/>
      <c r="Q60" s="1"/>
      <c r="R60" s="1"/>
      <c r="S60" s="1"/>
      <c r="T60" s="1"/>
      <c r="U60" s="1"/>
      <c r="V60" s="1"/>
      <c r="W60" s="1"/>
      <c r="X60" s="1"/>
      <c r="Y60" s="1"/>
    </row>
    <row r="61" spans="1:25" ht="25.35" customHeight="1">
      <c r="A61" s="48">
        <v>41</v>
      </c>
      <c r="B61" s="77" t="s">
        <v>30</v>
      </c>
      <c r="C61" s="40" t="s">
        <v>84</v>
      </c>
      <c r="D61" s="70">
        <v>32</v>
      </c>
      <c r="E61" s="34" t="s">
        <v>30</v>
      </c>
      <c r="F61" s="69" t="s">
        <v>30</v>
      </c>
      <c r="G61" s="39">
        <v>16</v>
      </c>
      <c r="H61" s="69">
        <v>3</v>
      </c>
      <c r="I61" s="34">
        <f>G61/H61</f>
        <v>5.333333333333333</v>
      </c>
      <c r="J61" s="34">
        <v>1</v>
      </c>
      <c r="K61" s="34" t="s">
        <v>30</v>
      </c>
      <c r="L61" s="70">
        <v>275552.34000000003</v>
      </c>
      <c r="M61" s="39">
        <v>62566</v>
      </c>
      <c r="N61" s="32">
        <v>42965</v>
      </c>
      <c r="O61" s="14" t="s">
        <v>80</v>
      </c>
      <c r="P61" s="11"/>
      <c r="Q61" s="45"/>
      <c r="R61" s="68"/>
      <c r="S61" s="45"/>
      <c r="T61" s="47"/>
      <c r="U61" s="47"/>
      <c r="V61" s="47"/>
      <c r="W61" s="47"/>
      <c r="X61" s="46"/>
      <c r="Y61" s="46"/>
    </row>
    <row r="62" spans="1:25" s="45" customFormat="1" ht="25.35" customHeight="1">
      <c r="A62" s="48">
        <v>42</v>
      </c>
      <c r="B62" s="69" t="s">
        <v>30</v>
      </c>
      <c r="C62" s="71" t="s">
        <v>86</v>
      </c>
      <c r="D62" s="70">
        <v>23</v>
      </c>
      <c r="E62" s="69" t="s">
        <v>30</v>
      </c>
      <c r="F62" s="69" t="s">
        <v>30</v>
      </c>
      <c r="G62" s="70">
        <v>7</v>
      </c>
      <c r="H62" s="69">
        <v>1</v>
      </c>
      <c r="I62" s="69">
        <f>G62/H62</f>
        <v>7</v>
      </c>
      <c r="J62" s="69">
        <v>1</v>
      </c>
      <c r="K62" s="69">
        <v>8</v>
      </c>
      <c r="L62" s="70">
        <v>772</v>
      </c>
      <c r="M62" s="70">
        <v>153</v>
      </c>
      <c r="N62" s="67">
        <v>43560</v>
      </c>
      <c r="O62" s="49" t="s">
        <v>41</v>
      </c>
      <c r="P62" s="47"/>
      <c r="R62" s="68"/>
      <c r="T62" s="47"/>
      <c r="U62" s="47"/>
      <c r="V62" s="47"/>
      <c r="W62" s="47"/>
      <c r="X62" s="46"/>
      <c r="Y62" s="46"/>
    </row>
    <row r="63" spans="1:25" ht="25.35" customHeight="1">
      <c r="A63" s="48">
        <v>43</v>
      </c>
      <c r="B63" s="69" t="s">
        <v>30</v>
      </c>
      <c r="C63" s="40" t="s">
        <v>62</v>
      </c>
      <c r="D63" s="70">
        <v>21</v>
      </c>
      <c r="E63" s="34" t="s">
        <v>30</v>
      </c>
      <c r="F63" s="69" t="s">
        <v>30</v>
      </c>
      <c r="G63" s="39">
        <v>3</v>
      </c>
      <c r="H63" s="69">
        <v>1</v>
      </c>
      <c r="I63" s="34">
        <f>G63/H63</f>
        <v>3</v>
      </c>
      <c r="J63" s="34">
        <v>1</v>
      </c>
      <c r="K63" s="34">
        <v>8</v>
      </c>
      <c r="L63" s="70">
        <v>1441</v>
      </c>
      <c r="M63" s="39">
        <v>294</v>
      </c>
      <c r="N63" s="32">
        <v>43560</v>
      </c>
      <c r="O63" s="14" t="s">
        <v>41</v>
      </c>
      <c r="P63" s="11"/>
      <c r="R63" s="33"/>
      <c r="T63" s="11"/>
      <c r="U63" s="11"/>
      <c r="V63" s="11"/>
      <c r="W63" s="11"/>
      <c r="X63" s="7"/>
      <c r="Y63" s="7"/>
    </row>
    <row r="64" spans="1:25" ht="25.35" customHeight="1">
      <c r="A64" s="48">
        <v>44</v>
      </c>
      <c r="B64" s="69" t="s">
        <v>30</v>
      </c>
      <c r="C64" s="40" t="s">
        <v>96</v>
      </c>
      <c r="D64" s="70">
        <v>18</v>
      </c>
      <c r="E64" s="34" t="s">
        <v>30</v>
      </c>
      <c r="F64" s="69" t="s">
        <v>30</v>
      </c>
      <c r="G64" s="39">
        <v>9</v>
      </c>
      <c r="H64" s="34">
        <v>2</v>
      </c>
      <c r="I64" s="34">
        <f>G64/H64</f>
        <v>4.5</v>
      </c>
      <c r="J64" s="34">
        <v>1</v>
      </c>
      <c r="K64" s="34" t="s">
        <v>30</v>
      </c>
      <c r="L64" s="70">
        <v>735905</v>
      </c>
      <c r="M64" s="39">
        <v>149332</v>
      </c>
      <c r="N64" s="32">
        <v>43434</v>
      </c>
      <c r="O64" s="14" t="s">
        <v>34</v>
      </c>
      <c r="P64" s="11"/>
      <c r="Q64" s="45"/>
      <c r="R64" s="68"/>
      <c r="S64" s="45"/>
      <c r="T64" s="47"/>
      <c r="U64" s="47"/>
      <c r="V64" s="46"/>
      <c r="W64" s="47"/>
      <c r="X64" s="46"/>
      <c r="Y64" s="47"/>
    </row>
    <row r="65" spans="1:25" ht="25.35" customHeight="1">
      <c r="A65" s="48">
        <v>45</v>
      </c>
      <c r="B65" s="84">
        <v>31</v>
      </c>
      <c r="C65" s="40" t="s">
        <v>72</v>
      </c>
      <c r="D65" s="70">
        <v>17</v>
      </c>
      <c r="E65" s="34">
        <v>27</v>
      </c>
      <c r="F65" s="72">
        <f>(D65-E65)/E65</f>
        <v>-0.37037037037037035</v>
      </c>
      <c r="G65" s="39">
        <v>5</v>
      </c>
      <c r="H65" s="34">
        <v>3</v>
      </c>
      <c r="I65" s="34">
        <f>G65/H65</f>
        <v>1.6666666666666667</v>
      </c>
      <c r="J65" s="34">
        <v>1</v>
      </c>
      <c r="K65" s="34">
        <v>8</v>
      </c>
      <c r="L65" s="70">
        <v>3434.9</v>
      </c>
      <c r="M65" s="39">
        <v>630</v>
      </c>
      <c r="N65" s="32">
        <v>43560</v>
      </c>
      <c r="O65" s="49" t="s">
        <v>41</v>
      </c>
      <c r="P65" s="11"/>
      <c r="Q65" s="45"/>
      <c r="R65" s="68"/>
      <c r="S65" s="45"/>
      <c r="T65" s="47"/>
      <c r="U65" s="42"/>
      <c r="V65" s="46"/>
      <c r="W65" s="47"/>
      <c r="X65" s="46"/>
      <c r="Y65" s="47"/>
    </row>
    <row r="66" spans="1:25" s="45" customFormat="1" ht="25.35" customHeight="1">
      <c r="A66" s="48">
        <v>46</v>
      </c>
      <c r="B66" s="43">
        <v>28</v>
      </c>
      <c r="C66" s="71" t="s">
        <v>43</v>
      </c>
      <c r="D66" s="70">
        <v>10</v>
      </c>
      <c r="E66" s="69">
        <v>57</v>
      </c>
      <c r="F66" s="72">
        <f>(D66-E66)/E66</f>
        <v>-0.82456140350877194</v>
      </c>
      <c r="G66" s="70">
        <v>10</v>
      </c>
      <c r="H66" s="69">
        <v>3</v>
      </c>
      <c r="I66" s="69">
        <f>G66/H66</f>
        <v>3.3333333333333335</v>
      </c>
      <c r="J66" s="69">
        <v>2</v>
      </c>
      <c r="K66" s="69">
        <v>8</v>
      </c>
      <c r="L66" s="70">
        <v>12950.97</v>
      </c>
      <c r="M66" s="70">
        <v>2546</v>
      </c>
      <c r="N66" s="67">
        <v>43560</v>
      </c>
      <c r="O66" s="49" t="s">
        <v>41</v>
      </c>
      <c r="P66" s="47"/>
      <c r="Q66" s="1"/>
      <c r="R66" s="33"/>
      <c r="S66" s="1"/>
      <c r="T66" s="11"/>
      <c r="U66" s="1"/>
      <c r="V66" s="7"/>
      <c r="W66" s="11"/>
      <c r="X66" s="7"/>
      <c r="Y66" s="7"/>
    </row>
    <row r="67" spans="1:25" ht="25.35" customHeight="1">
      <c r="A67" s="18"/>
      <c r="B67" s="18"/>
      <c r="C67" s="19" t="s">
        <v>102</v>
      </c>
      <c r="D67" s="20">
        <f>SUM(D59:D66)</f>
        <v>148897.53999999998</v>
      </c>
      <c r="E67" s="55">
        <f t="shared" ref="E67:G67" si="6">SUM(E59:E66)</f>
        <v>146119.41</v>
      </c>
      <c r="F67" s="74">
        <f>(D67-E67)/E67</f>
        <v>1.9012737595915392E-2</v>
      </c>
      <c r="G67" s="55">
        <f t="shared" si="6"/>
        <v>26873</v>
      </c>
      <c r="H67" s="20"/>
      <c r="I67" s="22"/>
      <c r="J67" s="21"/>
      <c r="K67" s="23"/>
      <c r="L67" s="24"/>
      <c r="M67" s="28"/>
      <c r="N67" s="25"/>
      <c r="O67" s="29"/>
      <c r="P67" s="11"/>
      <c r="R67" s="11"/>
    </row>
    <row r="68" spans="1:25" ht="23.25" customHeight="1"/>
    <row r="69" spans="1:25" ht="17.25" customHeight="1">
      <c r="Q69" s="45"/>
      <c r="R69" s="45"/>
      <c r="S69" s="45"/>
      <c r="T69" s="45"/>
      <c r="U69" s="45"/>
      <c r="V69" s="45"/>
      <c r="W69" s="45"/>
      <c r="X69" s="45"/>
      <c r="Y69" s="45"/>
    </row>
    <row r="70" spans="1:25">
      <c r="Q70" s="45"/>
      <c r="R70" s="45"/>
      <c r="S70" s="45"/>
      <c r="T70" s="45"/>
      <c r="U70" s="45"/>
      <c r="V70" s="45"/>
      <c r="W70" s="45"/>
      <c r="X70" s="45"/>
      <c r="Y70" s="45"/>
    </row>
    <row r="90" spans="16:18">
      <c r="R90" s="11"/>
    </row>
    <row r="92" spans="16:18">
      <c r="P92" s="11"/>
    </row>
    <row r="93" spans="16:18" ht="12" customHeight="1"/>
  </sheetData>
  <sortState xmlns:xlrd2="http://schemas.microsoft.com/office/spreadsheetml/2017/richdata2" ref="B13:O66">
    <sortCondition descending="1" ref="D13:D66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2019-05-27T12:01:30Z</dcterms:modified>
</cp:coreProperties>
</file>