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Gegužė\Savaitgaliai\"/>
    </mc:Choice>
  </mc:AlternateContent>
  <xr:revisionPtr revIDLastSave="0" documentId="8_{DEF8C33C-7E07-4AEF-A68A-81C8726044E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1" l="1"/>
  <c r="E44" i="1"/>
  <c r="G44" i="1"/>
  <c r="D44" i="1"/>
  <c r="F35" i="1"/>
  <c r="E35" i="1"/>
  <c r="G35" i="1"/>
  <c r="D35" i="1"/>
  <c r="F23" i="1"/>
  <c r="E23" i="1"/>
  <c r="G23" i="1"/>
  <c r="D23" i="1"/>
  <c r="I40" i="1"/>
  <c r="I21" i="1" l="1"/>
  <c r="I13" i="1"/>
  <c r="I17" i="1"/>
  <c r="I15" i="1"/>
  <c r="F16" i="1"/>
  <c r="F20" i="1"/>
  <c r="F19" i="1"/>
  <c r="F18" i="1"/>
  <c r="F22" i="1"/>
  <c r="F30" i="1"/>
  <c r="F26" i="1"/>
  <c r="F25" i="1"/>
  <c r="F28" i="1"/>
  <c r="F29" i="1"/>
  <c r="F33" i="1"/>
  <c r="F32" i="1"/>
  <c r="F27" i="1"/>
  <c r="F31" i="1"/>
  <c r="F34" i="1"/>
  <c r="F39" i="1"/>
  <c r="F37" i="1"/>
  <c r="F43" i="1"/>
  <c r="F41" i="1"/>
  <c r="F42" i="1"/>
  <c r="F38" i="1"/>
  <c r="I19" i="1" l="1"/>
  <c r="I30" i="1" l="1"/>
  <c r="I29" i="1"/>
  <c r="I16" i="1"/>
  <c r="I20" i="1"/>
  <c r="F14" i="1"/>
  <c r="I14" i="1" l="1"/>
  <c r="I38" i="1"/>
  <c r="I34" i="1"/>
  <c r="I41" i="1"/>
  <c r="I18" i="1" l="1"/>
  <c r="I43" i="1" l="1"/>
  <c r="I28" i="1"/>
  <c r="I26" i="1" l="1"/>
  <c r="I22" i="1"/>
  <c r="I42" i="1" l="1"/>
  <c r="I37" i="1"/>
  <c r="I39" i="1" l="1"/>
  <c r="I31" i="1" l="1"/>
  <c r="I27" i="1" l="1"/>
  <c r="I25" i="1" l="1"/>
</calcChain>
</file>

<file path=xl/sharedStrings.xml><?xml version="1.0" encoding="utf-8"?>
<sst xmlns="http://schemas.openxmlformats.org/spreadsheetml/2006/main" count="123" uniqueCount="79">
  <si>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</si>
  <si>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</si>
  <si>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</si>
  <si>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</si>
  <si>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</si>
  <si>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</si>
  <si>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</si>
  <si>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</si>
  <si>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</si>
  <si>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</si>
  <si>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</si>
  <si>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</si>
  <si>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</si>
  <si>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</si>
  <si>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</si>
  <si>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</si>
  <si>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</si>
  <si>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</si>
  <si>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</si>
  <si>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</si>
  <si>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</si>
  <si>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</si>
  <si>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</si>
  <si>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</si>
  <si>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</si>
  <si>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</si>
  <si>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</si>
  <si>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</si>
  <si>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</si>
  <si>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</si>
  <si>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</si>
  <si>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ACME Film / WB</t>
  </si>
  <si>
    <t>N</t>
  </si>
  <si>
    <t xml:space="preserve">Theatrical Film Distribution </t>
  </si>
  <si>
    <t>NCG Distribution  /
Universal Pictures International</t>
  </si>
  <si>
    <t>Garsų pasaulio įrašai</t>
  </si>
  <si>
    <t>Total (20)</t>
  </si>
  <si>
    <t>Kaip prisijaukinti slibiną 3 (How to Train Your Dragon: The Hidden World)</t>
  </si>
  <si>
    <t>Karalienės Korgis (Queens Corgi)</t>
  </si>
  <si>
    <t>Mija ir baltasis liūtas (Mia and the White Lions)</t>
  </si>
  <si>
    <t>Gyvulėlių kapinės (Pet Sematary)</t>
  </si>
  <si>
    <t>NCG Distribution  /
Paramount Picturesl</t>
  </si>
  <si>
    <t>Europos kinas</t>
  </si>
  <si>
    <t>Kafarnaumas (Capernaum)</t>
  </si>
  <si>
    <t>Vagiliautojai (Manbiki kazoku)</t>
  </si>
  <si>
    <t>Valstybės paslaptis</t>
  </si>
  <si>
    <t>After. Kai mes susitikom (After)</t>
  </si>
  <si>
    <t>Stebuklų parkas (Wonder Park)</t>
  </si>
  <si>
    <t>Verkiančios moters prakeiksmas (Curse of la Llorona)</t>
  </si>
  <si>
    <t>BestFilm</t>
  </si>
  <si>
    <t>Drakoniuko Riešutėlio nuotykiai: atostogos džiunglėse (Coconut the Little Dragon: Into the Jungle!)</t>
  </si>
  <si>
    <t>Išgyventi vasarą</t>
  </si>
  <si>
    <t>Whitney (Whitney)</t>
  </si>
  <si>
    <t>Putino liudininkai (Свидетели Путина)</t>
  </si>
  <si>
    <t>Kino pasaka</t>
  </si>
  <si>
    <t>Didžioji kelionė (Big Trip)</t>
  </si>
  <si>
    <t>Keršytojai. Pabaiga (Avengers: Endgame)</t>
  </si>
  <si>
    <t>Balta varna (The White Crow)</t>
  </si>
  <si>
    <t>Theatrical Film Distribution /
WDSMP</t>
  </si>
  <si>
    <t>May 3 - 5</t>
  </si>
  <si>
    <t>Gegužės 3 - 5 d.</t>
  </si>
  <si>
    <t>Be šansų (Flarsky (Long Shot))</t>
  </si>
  <si>
    <t>Tobulas vyras (L'homme fidèle)</t>
  </si>
  <si>
    <t>Svetimi namai (Aftermath)</t>
  </si>
  <si>
    <t>Theatrical Film Distribution  / 20th Century Fox</t>
  </si>
  <si>
    <t>Paryžiaus imperatorius (The Emperor of Paris)</t>
  </si>
  <si>
    <t>Trys žingsniai iki tavęs (Five Feet Apart)</t>
  </si>
  <si>
    <t>Travolta</t>
  </si>
  <si>
    <t>Mumbajaus viešbutis (Hotel Mumbai)</t>
  </si>
  <si>
    <t>Apsėstasis (The Prodigy)</t>
  </si>
  <si>
    <t>VLG Filmai</t>
  </si>
  <si>
    <t>Pokemon Detektyvas Pikachu (Pokemon Detective Pikachu)</t>
  </si>
  <si>
    <t>Žavusis žudikas Tedas Bandis (Extremely Wicked, Shockingly Evil, and Vile)</t>
  </si>
  <si>
    <t>May 10 - 12 Lithuanian top</t>
  </si>
  <si>
    <t>Gegužės 10 - 12 d. Lietuvos kino teatruose rodytų filmų topas</t>
  </si>
  <si>
    <t>May 10 - 12</t>
  </si>
  <si>
    <t>Gegužės 10 - 12 d.</t>
  </si>
  <si>
    <t>Mano mažoji sesutė Mirai (Mirai no Mirai)</t>
  </si>
  <si>
    <t>Total 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</si>
</sst>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yyyy/mm/dd;@"/>
  </numFmts>
  <fonts count="24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</cellStyleXfs>
  <cellXfs count="84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6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8" fontId="11" fillId="0" borderId="0" xfId="0" applyNumberFormat="1" applyFont="1"/>
    <xf numFmtId="4" fontId="0" fillId="0" borderId="0" xfId="0" applyNumberFormat="1" applyFont="1"/>
    <xf numFmtId="0" fontId="11" fillId="0" borderId="0" xfId="0" applyFont="1" applyAlignment="1">
      <alignment horizontal="right"/>
    </xf>
    <xf numFmtId="0" fontId="15" fillId="0" borderId="8" xfId="0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23" fillId="2" borderId="8" xfId="0" applyNumberFormat="1" applyFont="1" applyFill="1" applyBorder="1" applyAlignment="1">
      <alignment horizontal="center" vertical="center"/>
    </xf>
  </cellXfs>
  <cellStyles count="28">
    <cellStyle name="Comma 2" xfId="9" xr:uid="{00000000-0005-0000-0000-000000000000}"/>
    <cellStyle name="Comma 2 2" xfId="26" xr:uid="{B91E6C08-C7C5-45EE-9CAF-8BB2490442B4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7EAD6641-C705-42A9-9896-923C114F85AF}"/>
    <cellStyle name="Įprastas 5" xfId="25" xr:uid="{00000000-0005-0000-0000-000005000000}"/>
    <cellStyle name="Normal" xfId="0" builtinId="0"/>
    <cellStyle name="Normal 10" xfId="18" xr:uid="{00000000-0005-0000-0000-000007000000}"/>
    <cellStyle name="Normal 11" xfId="19" xr:uid="{00000000-0005-0000-0000-000008000000}"/>
    <cellStyle name="Normal 12" xfId="21" xr:uid="{00000000-0005-0000-0000-000009000000}"/>
    <cellStyle name="Normal 2" xfId="1" xr:uid="{00000000-0005-0000-0000-00000A000000}"/>
    <cellStyle name="Normal 2 2" xfId="3" xr:uid="{00000000-0005-0000-0000-00000B000000}"/>
    <cellStyle name="Normal 2 3" xfId="13" xr:uid="{00000000-0005-0000-0000-00000C000000}"/>
    <cellStyle name="Normal 2 4" xfId="23" xr:uid="{00000000-0005-0000-0000-00000D000000}"/>
    <cellStyle name="Normal 3" xfId="2" xr:uid="{00000000-0005-0000-0000-00000E000000}"/>
    <cellStyle name="Normal 3 2" xfId="4" xr:uid="{00000000-0005-0000-0000-00000F000000}"/>
    <cellStyle name="Normal 3 3" xfId="22" xr:uid="{00000000-0005-0000-0000-000010000000}"/>
    <cellStyle name="Normal 4" xfId="5" xr:uid="{00000000-0005-0000-0000-000011000000}"/>
    <cellStyle name="Normal 5" xfId="6" xr:uid="{00000000-0005-0000-0000-000012000000}"/>
    <cellStyle name="Normal 6" xfId="7" xr:uid="{00000000-0005-0000-0000-000013000000}"/>
    <cellStyle name="Normal 7" xfId="8" xr:uid="{00000000-0005-0000-0000-000014000000}"/>
    <cellStyle name="Normal 7 2" xfId="10" xr:uid="{00000000-0005-0000-0000-000015000000}"/>
    <cellStyle name="Normal 8" xfId="11" xr:uid="{00000000-0005-0000-0000-000016000000}"/>
    <cellStyle name="Normal 9" xfId="12" xr:uid="{00000000-0005-0000-0000-000017000000}"/>
    <cellStyle name="Normal 9 2" xfId="17" xr:uid="{00000000-0005-0000-0000-000018000000}"/>
    <cellStyle name="Обычный_niko_all" xfId="1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"/>
  <sheetViews>
    <sheetView tabSelected="1" zoomScale="60" zoomScaleNormal="60" workbookViewId="0">
      <selection activeCell="U23" sqref="U23"/>
    </sheetView>
  </sheetViews>
  <sheetFormatPr defaultColWidth="8.85546875" defaultRowHeight="15"/>
  <cols>
    <col min="1" max="1" width="4.140625" style="1" customWidth="1"/>
    <col min="2" max="2" width="5.85546875" style="1" customWidth="1"/>
    <col min="3" max="3" width="29.42578125" style="1" customWidth="1"/>
    <col min="4" max="4" width="13.28515625" style="1" customWidth="1"/>
    <col min="5" max="5" width="14" style="1" customWidth="1"/>
    <col min="6" max="6" width="15.28515625" style="1" customWidth="1"/>
    <col min="7" max="7" width="12.140625" style="1" bestFit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6.42578125" style="1" customWidth="1"/>
    <col min="17" max="17" width="8.28515625" style="1" customWidth="1"/>
    <col min="18" max="19" width="8.5703125" style="1" customWidth="1"/>
    <col min="20" max="20" width="13.85546875" style="1" customWidth="1"/>
    <col min="21" max="21" width="10.85546875" style="1" bestFit="1" customWidth="1"/>
    <col min="22" max="22" width="13.7109375" style="1" bestFit="1" customWidth="1"/>
    <col min="23" max="23" width="10.85546875" style="1" bestFit="1" customWidth="1"/>
    <col min="24" max="24" width="14.85546875" style="1" customWidth="1"/>
    <col min="25" max="16384" width="8.85546875" style="1"/>
  </cols>
  <sheetData>
    <row r="1" spans="1:25" ht="19.5" customHeight="1">
      <c r="E1" s="2" t="s">
        <v>73</v>
      </c>
      <c r="F1" s="2"/>
      <c r="G1" s="2"/>
      <c r="H1" s="2"/>
      <c r="I1" s="2"/>
    </row>
    <row r="2" spans="1:25" ht="19.5" customHeight="1">
      <c r="E2" s="2" t="s">
        <v>74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80"/>
      <c r="B5" s="80"/>
      <c r="C5" s="77" t="s">
        <v>0</v>
      </c>
      <c r="D5" s="3"/>
      <c r="E5" s="3"/>
      <c r="F5" s="77" t="s">
        <v>3</v>
      </c>
      <c r="G5" s="3"/>
      <c r="H5" s="77" t="s">
        <v>5</v>
      </c>
      <c r="I5" s="77" t="s">
        <v>6</v>
      </c>
      <c r="J5" s="77" t="s">
        <v>7</v>
      </c>
      <c r="K5" s="77" t="s">
        <v>8</v>
      </c>
      <c r="L5" s="77" t="s">
        <v>10</v>
      </c>
      <c r="M5" s="77" t="s">
        <v>9</v>
      </c>
      <c r="N5" s="77" t="s">
        <v>11</v>
      </c>
      <c r="O5" s="77" t="s">
        <v>12</v>
      </c>
    </row>
    <row r="6" spans="1:25">
      <c r="A6" s="81"/>
      <c r="B6" s="81"/>
      <c r="C6" s="78"/>
      <c r="D6" s="4" t="s">
        <v>75</v>
      </c>
      <c r="E6" s="4" t="s">
        <v>59</v>
      </c>
      <c r="F6" s="78"/>
      <c r="G6" s="4" t="s">
        <v>75</v>
      </c>
      <c r="H6" s="78"/>
      <c r="I6" s="78"/>
      <c r="J6" s="78"/>
      <c r="K6" s="78"/>
      <c r="L6" s="78"/>
      <c r="M6" s="78"/>
      <c r="N6" s="78"/>
      <c r="O6" s="78"/>
    </row>
    <row r="7" spans="1:25">
      <c r="A7" s="81"/>
      <c r="B7" s="81"/>
      <c r="C7" s="78"/>
      <c r="D7" s="4" t="s">
        <v>1</v>
      </c>
      <c r="E7" s="4" t="s">
        <v>1</v>
      </c>
      <c r="F7" s="78"/>
      <c r="G7" s="4" t="s">
        <v>4</v>
      </c>
      <c r="H7" s="78"/>
      <c r="I7" s="78"/>
      <c r="J7" s="78"/>
      <c r="K7" s="78"/>
      <c r="L7" s="78"/>
      <c r="M7" s="78"/>
      <c r="N7" s="78"/>
      <c r="O7" s="78"/>
    </row>
    <row r="8" spans="1:25" ht="18" customHeight="1" thickBot="1">
      <c r="A8" s="82"/>
      <c r="B8" s="82"/>
      <c r="C8" s="79"/>
      <c r="D8" s="5" t="s">
        <v>2</v>
      </c>
      <c r="E8" s="5" t="s">
        <v>2</v>
      </c>
      <c r="F8" s="79"/>
      <c r="G8" s="6"/>
      <c r="H8" s="79"/>
      <c r="I8" s="79"/>
      <c r="J8" s="79"/>
      <c r="K8" s="79"/>
      <c r="L8" s="79"/>
      <c r="M8" s="79"/>
      <c r="N8" s="79"/>
      <c r="O8" s="79"/>
      <c r="R8" s="8"/>
    </row>
    <row r="9" spans="1:25" ht="15" customHeight="1">
      <c r="A9" s="80"/>
      <c r="B9" s="80"/>
      <c r="C9" s="77" t="s">
        <v>13</v>
      </c>
      <c r="D9" s="35"/>
      <c r="E9" s="35"/>
      <c r="F9" s="77" t="s">
        <v>15</v>
      </c>
      <c r="G9" s="35"/>
      <c r="H9" s="9" t="s">
        <v>18</v>
      </c>
      <c r="I9" s="77" t="s">
        <v>28</v>
      </c>
      <c r="J9" s="3" t="s">
        <v>19</v>
      </c>
      <c r="K9" s="3" t="s">
        <v>20</v>
      </c>
      <c r="L9" s="10" t="s">
        <v>22</v>
      </c>
      <c r="M9" s="3" t="s">
        <v>23</v>
      </c>
      <c r="N9" s="3" t="s">
        <v>24</v>
      </c>
      <c r="O9" s="77" t="s">
        <v>26</v>
      </c>
      <c r="R9" s="8"/>
    </row>
    <row r="10" spans="1:25">
      <c r="A10" s="81"/>
      <c r="B10" s="81"/>
      <c r="C10" s="78"/>
      <c r="D10" s="36" t="s">
        <v>76</v>
      </c>
      <c r="E10" s="46" t="s">
        <v>60</v>
      </c>
      <c r="F10" s="78"/>
      <c r="G10" s="46" t="s">
        <v>76</v>
      </c>
      <c r="H10" s="4" t="s">
        <v>17</v>
      </c>
      <c r="I10" s="78"/>
      <c r="J10" s="4" t="s">
        <v>17</v>
      </c>
      <c r="K10" s="4" t="s">
        <v>21</v>
      </c>
      <c r="L10" s="12" t="s">
        <v>14</v>
      </c>
      <c r="M10" s="4" t="s">
        <v>16</v>
      </c>
      <c r="N10" s="4" t="s">
        <v>25</v>
      </c>
      <c r="O10" s="78"/>
      <c r="R10" s="8"/>
    </row>
    <row r="11" spans="1:25">
      <c r="A11" s="81"/>
      <c r="B11" s="81"/>
      <c r="C11" s="78"/>
      <c r="D11" s="36" t="s">
        <v>14</v>
      </c>
      <c r="E11" s="4" t="s">
        <v>14</v>
      </c>
      <c r="F11" s="78"/>
      <c r="G11" s="36" t="s">
        <v>16</v>
      </c>
      <c r="H11" s="6"/>
      <c r="I11" s="78"/>
      <c r="J11" s="6"/>
      <c r="K11" s="6"/>
      <c r="L11" s="12" t="s">
        <v>2</v>
      </c>
      <c r="M11" s="4" t="s">
        <v>17</v>
      </c>
      <c r="N11" s="6"/>
      <c r="O11" s="78"/>
      <c r="R11" s="11"/>
      <c r="T11" s="11"/>
      <c r="U11" s="7"/>
      <c r="W11" s="7"/>
      <c r="X11" s="11"/>
    </row>
    <row r="12" spans="1:25" ht="15.4" customHeight="1" thickBot="1">
      <c r="A12" s="81"/>
      <c r="B12" s="82"/>
      <c r="C12" s="79"/>
      <c r="D12" s="37" t="s">
        <v>2</v>
      </c>
      <c r="E12" s="5" t="s">
        <v>2</v>
      </c>
      <c r="F12" s="79"/>
      <c r="G12" s="37" t="s">
        <v>17</v>
      </c>
      <c r="H12" s="38"/>
      <c r="I12" s="79"/>
      <c r="J12" s="38"/>
      <c r="K12" s="38"/>
      <c r="L12" s="38"/>
      <c r="M12" s="38"/>
      <c r="N12" s="38"/>
      <c r="O12" s="79"/>
      <c r="R12" s="11"/>
      <c r="T12" s="11"/>
      <c r="U12" s="7"/>
      <c r="W12" s="7"/>
      <c r="X12" s="11"/>
    </row>
    <row r="13" spans="1:25" ht="25.35" customHeight="1">
      <c r="A13" s="13">
        <v>1</v>
      </c>
      <c r="B13" s="51" t="s">
        <v>32</v>
      </c>
      <c r="C13" s="40" t="s">
        <v>71</v>
      </c>
      <c r="D13" s="39">
        <v>52982.69</v>
      </c>
      <c r="E13" s="34" t="s">
        <v>30</v>
      </c>
      <c r="F13" s="72" t="s">
        <v>30</v>
      </c>
      <c r="G13" s="39">
        <v>9768</v>
      </c>
      <c r="H13" s="34">
        <v>108</v>
      </c>
      <c r="I13" s="34">
        <f>G13/H13</f>
        <v>90.444444444444443</v>
      </c>
      <c r="J13" s="34">
        <v>13</v>
      </c>
      <c r="K13" s="34">
        <v>1</v>
      </c>
      <c r="L13" s="39">
        <v>59184.13</v>
      </c>
      <c r="M13" s="39">
        <v>10859</v>
      </c>
      <c r="N13" s="32">
        <v>43595</v>
      </c>
      <c r="O13" s="14" t="s">
        <v>31</v>
      </c>
      <c r="P13" s="11"/>
      <c r="R13" s="33"/>
      <c r="T13" s="11"/>
      <c r="V13" s="7"/>
      <c r="W13" s="7"/>
      <c r="X13" s="11"/>
      <c r="Y13" s="7"/>
    </row>
    <row r="14" spans="1:25" ht="25.35" customHeight="1">
      <c r="A14" s="13">
        <v>2</v>
      </c>
      <c r="B14" s="51">
        <v>1</v>
      </c>
      <c r="C14" s="40" t="s">
        <v>56</v>
      </c>
      <c r="D14" s="45">
        <v>32080.97</v>
      </c>
      <c r="E14" s="34">
        <v>70286.95</v>
      </c>
      <c r="F14" s="75">
        <f>(D14-E14)/E14</f>
        <v>-0.54357145956681852</v>
      </c>
      <c r="G14" s="45">
        <v>4977</v>
      </c>
      <c r="H14" s="34">
        <v>111</v>
      </c>
      <c r="I14" s="34">
        <f>G14/H14</f>
        <v>44.837837837837839</v>
      </c>
      <c r="J14" s="34">
        <v>16</v>
      </c>
      <c r="K14" s="34">
        <v>3</v>
      </c>
      <c r="L14" s="45">
        <v>495579</v>
      </c>
      <c r="M14" s="39">
        <v>79967</v>
      </c>
      <c r="N14" s="32">
        <v>43581</v>
      </c>
      <c r="O14" s="14" t="s">
        <v>58</v>
      </c>
      <c r="P14" s="11"/>
      <c r="R14" s="33"/>
      <c r="T14" s="11"/>
      <c r="V14" s="7"/>
      <c r="W14" s="7"/>
      <c r="X14" s="11"/>
      <c r="Y14" s="7"/>
    </row>
    <row r="15" spans="1:25" ht="25.35" customHeight="1">
      <c r="A15" s="13">
        <v>3</v>
      </c>
      <c r="B15" s="51" t="s">
        <v>32</v>
      </c>
      <c r="C15" s="40" t="s">
        <v>68</v>
      </c>
      <c r="D15" s="45">
        <v>21908.92</v>
      </c>
      <c r="E15" s="34" t="s">
        <v>30</v>
      </c>
      <c r="F15" s="72" t="s">
        <v>30</v>
      </c>
      <c r="G15" s="45">
        <v>3636</v>
      </c>
      <c r="H15" s="34">
        <v>62</v>
      </c>
      <c r="I15" s="34">
        <f>G15/H15</f>
        <v>58.645161290322584</v>
      </c>
      <c r="J15" s="34">
        <v>11</v>
      </c>
      <c r="K15" s="34">
        <v>1</v>
      </c>
      <c r="L15" s="45">
        <v>22643.29</v>
      </c>
      <c r="M15" s="45">
        <v>3756</v>
      </c>
      <c r="N15" s="32">
        <v>43595</v>
      </c>
      <c r="O15" s="52" t="s">
        <v>67</v>
      </c>
      <c r="P15" s="11"/>
      <c r="Q15" s="48"/>
      <c r="R15" s="71"/>
      <c r="S15" s="48"/>
      <c r="T15" s="50"/>
      <c r="U15" s="48"/>
      <c r="V15" s="49"/>
      <c r="W15" s="49"/>
      <c r="X15" s="50"/>
      <c r="Y15" s="7"/>
    </row>
    <row r="16" spans="1:25" ht="25.35" customHeight="1">
      <c r="A16" s="51">
        <v>4</v>
      </c>
      <c r="B16" s="51">
        <v>2</v>
      </c>
      <c r="C16" s="40" t="s">
        <v>55</v>
      </c>
      <c r="D16" s="45">
        <v>16894.23</v>
      </c>
      <c r="E16" s="34">
        <v>22328.47</v>
      </c>
      <c r="F16" s="75">
        <f>(D16-E16)/E16</f>
        <v>-0.24337717720918636</v>
      </c>
      <c r="G16" s="45">
        <v>3708</v>
      </c>
      <c r="H16" s="34">
        <v>87</v>
      </c>
      <c r="I16" s="34">
        <f>G16/H16</f>
        <v>42.620689655172413</v>
      </c>
      <c r="J16" s="34">
        <v>14</v>
      </c>
      <c r="K16" s="34">
        <v>2</v>
      </c>
      <c r="L16" s="45">
        <v>44430.62</v>
      </c>
      <c r="M16" s="45">
        <v>9941</v>
      </c>
      <c r="N16" s="32">
        <v>43588</v>
      </c>
      <c r="O16" s="14" t="s">
        <v>27</v>
      </c>
      <c r="P16" s="11"/>
      <c r="Q16" s="48"/>
      <c r="R16" s="71"/>
      <c r="S16" s="48"/>
      <c r="T16" s="50"/>
      <c r="U16" s="48"/>
      <c r="V16" s="49"/>
      <c r="W16" s="49"/>
      <c r="X16" s="50"/>
      <c r="Y16" s="7"/>
    </row>
    <row r="17" spans="1:25" s="48" customFormat="1" ht="25.35" customHeight="1">
      <c r="A17" s="51">
        <v>5</v>
      </c>
      <c r="B17" s="51" t="s">
        <v>32</v>
      </c>
      <c r="C17" s="74" t="s">
        <v>69</v>
      </c>
      <c r="D17" s="73">
        <v>14716</v>
      </c>
      <c r="E17" s="72" t="s">
        <v>30</v>
      </c>
      <c r="F17" s="72" t="s">
        <v>30</v>
      </c>
      <c r="G17" s="73">
        <v>2496</v>
      </c>
      <c r="H17" s="72">
        <v>66</v>
      </c>
      <c r="I17" s="72">
        <f>G17/H17</f>
        <v>37.81818181818182</v>
      </c>
      <c r="J17" s="72">
        <v>13</v>
      </c>
      <c r="K17" s="72">
        <v>1</v>
      </c>
      <c r="L17" s="73">
        <v>14716</v>
      </c>
      <c r="M17" s="73">
        <v>2496</v>
      </c>
      <c r="N17" s="70">
        <v>43595</v>
      </c>
      <c r="O17" s="52" t="s">
        <v>70</v>
      </c>
      <c r="P17" s="50"/>
      <c r="R17" s="71"/>
      <c r="T17" s="50"/>
      <c r="V17" s="49"/>
      <c r="W17" s="49"/>
      <c r="X17" s="50"/>
      <c r="Y17" s="49"/>
    </row>
    <row r="18" spans="1:25" s="48" customFormat="1" ht="25.35" customHeight="1">
      <c r="A18" s="51">
        <v>6</v>
      </c>
      <c r="B18" s="51">
        <v>5</v>
      </c>
      <c r="C18" s="74" t="s">
        <v>51</v>
      </c>
      <c r="D18" s="73">
        <v>12049.38</v>
      </c>
      <c r="E18" s="72">
        <v>19100.71</v>
      </c>
      <c r="F18" s="75">
        <f>(D18-E18)/E18</f>
        <v>-0.36916585823249504</v>
      </c>
      <c r="G18" s="73">
        <v>2011</v>
      </c>
      <c r="H18" s="72">
        <v>57</v>
      </c>
      <c r="I18" s="72">
        <f>G18/H18</f>
        <v>35.280701754385966</v>
      </c>
      <c r="J18" s="72">
        <v>11</v>
      </c>
      <c r="K18" s="72">
        <v>4</v>
      </c>
      <c r="L18" s="73">
        <v>113668.19</v>
      </c>
      <c r="M18" s="73">
        <v>20960</v>
      </c>
      <c r="N18" s="70">
        <v>43574</v>
      </c>
      <c r="O18" s="52" t="s">
        <v>42</v>
      </c>
      <c r="P18" s="50"/>
      <c r="R18" s="71"/>
      <c r="T18" s="50"/>
      <c r="V18" s="49"/>
      <c r="W18" s="49"/>
      <c r="X18" s="50"/>
      <c r="Y18" s="49"/>
    </row>
    <row r="19" spans="1:25" s="48" customFormat="1" ht="25.35" customHeight="1">
      <c r="A19" s="51">
        <v>7</v>
      </c>
      <c r="B19" s="51">
        <v>4</v>
      </c>
      <c r="C19" s="74" t="s">
        <v>66</v>
      </c>
      <c r="D19" s="73">
        <v>11788</v>
      </c>
      <c r="E19" s="72">
        <v>21136</v>
      </c>
      <c r="F19" s="75">
        <f>(D19-E19)/E19</f>
        <v>-0.44227857683573052</v>
      </c>
      <c r="G19" s="73">
        <v>1956</v>
      </c>
      <c r="H19" s="72">
        <v>48</v>
      </c>
      <c r="I19" s="72">
        <f>G19/H19</f>
        <v>40.75</v>
      </c>
      <c r="J19" s="72">
        <v>10</v>
      </c>
      <c r="K19" s="72">
        <v>2</v>
      </c>
      <c r="L19" s="73">
        <v>40798</v>
      </c>
      <c r="M19" s="73">
        <v>7248</v>
      </c>
      <c r="N19" s="70">
        <v>43588</v>
      </c>
      <c r="O19" s="52" t="s">
        <v>34</v>
      </c>
      <c r="P19" s="50"/>
      <c r="R19" s="71"/>
      <c r="T19" s="50"/>
      <c r="U19" s="49"/>
      <c r="V19" s="49"/>
      <c r="W19" s="49"/>
      <c r="X19" s="50"/>
      <c r="Y19" s="49"/>
    </row>
    <row r="20" spans="1:25" s="48" customFormat="1" ht="25.35" customHeight="1">
      <c r="A20" s="51">
        <v>8</v>
      </c>
      <c r="B20" s="51">
        <v>3</v>
      </c>
      <c r="C20" s="74" t="s">
        <v>61</v>
      </c>
      <c r="D20" s="73">
        <v>11356.39</v>
      </c>
      <c r="E20" s="72">
        <v>21774.76</v>
      </c>
      <c r="F20" s="75">
        <f>(D20-E20)/E20</f>
        <v>-0.47846084181869281</v>
      </c>
      <c r="G20" s="73">
        <v>1903</v>
      </c>
      <c r="H20" s="72">
        <v>43</v>
      </c>
      <c r="I20" s="72">
        <f>G20/H20</f>
        <v>44.255813953488371</v>
      </c>
      <c r="J20" s="72">
        <v>10</v>
      </c>
      <c r="K20" s="72">
        <v>2</v>
      </c>
      <c r="L20" s="73">
        <v>45493.91</v>
      </c>
      <c r="M20" s="73">
        <v>8068</v>
      </c>
      <c r="N20" s="70">
        <v>43588</v>
      </c>
      <c r="O20" s="52" t="s">
        <v>27</v>
      </c>
      <c r="P20" s="50"/>
      <c r="R20" s="71"/>
      <c r="T20" s="50"/>
      <c r="V20" s="49"/>
      <c r="W20" s="49"/>
      <c r="X20" s="50"/>
      <c r="Y20" s="49"/>
    </row>
    <row r="21" spans="1:25" ht="25.35" customHeight="1">
      <c r="A21" s="51">
        <v>9</v>
      </c>
      <c r="B21" s="51" t="s">
        <v>32</v>
      </c>
      <c r="C21" s="40" t="s">
        <v>72</v>
      </c>
      <c r="D21" s="73">
        <v>9949.4</v>
      </c>
      <c r="E21" s="34" t="s">
        <v>30</v>
      </c>
      <c r="F21" s="72" t="s">
        <v>30</v>
      </c>
      <c r="G21" s="45">
        <v>1680</v>
      </c>
      <c r="H21" s="34">
        <v>58</v>
      </c>
      <c r="I21" s="34">
        <f>G21/H21</f>
        <v>28.96551724137931</v>
      </c>
      <c r="J21" s="34">
        <v>17</v>
      </c>
      <c r="K21" s="34">
        <v>1</v>
      </c>
      <c r="L21" s="73">
        <v>10155</v>
      </c>
      <c r="M21" s="45">
        <v>1714</v>
      </c>
      <c r="N21" s="32">
        <v>43595</v>
      </c>
      <c r="O21" s="76" t="s">
        <v>33</v>
      </c>
      <c r="P21" s="11"/>
      <c r="Q21" s="48"/>
      <c r="R21" s="71"/>
      <c r="S21" s="48"/>
      <c r="T21" s="50"/>
      <c r="U21" s="49"/>
      <c r="V21" s="49"/>
      <c r="W21" s="49"/>
      <c r="X21" s="50"/>
      <c r="Y21" s="49"/>
    </row>
    <row r="22" spans="1:25" ht="25.35" customHeight="1">
      <c r="A22" s="51">
        <v>10</v>
      </c>
      <c r="B22" s="51">
        <v>6</v>
      </c>
      <c r="C22" s="40" t="s">
        <v>45</v>
      </c>
      <c r="D22" s="45">
        <v>7642.29</v>
      </c>
      <c r="E22" s="34">
        <v>14108.76</v>
      </c>
      <c r="F22" s="75">
        <f>(D22-E22)/E22</f>
        <v>-0.45833014382553816</v>
      </c>
      <c r="G22" s="45">
        <v>1303</v>
      </c>
      <c r="H22" s="34">
        <v>38</v>
      </c>
      <c r="I22" s="34">
        <f>G22/H22</f>
        <v>34.289473684210527</v>
      </c>
      <c r="J22" s="34">
        <v>8</v>
      </c>
      <c r="K22" s="34">
        <v>5</v>
      </c>
      <c r="L22" s="45">
        <v>200088.32000000001</v>
      </c>
      <c r="M22" s="45">
        <v>36519</v>
      </c>
      <c r="N22" s="32">
        <v>43567</v>
      </c>
      <c r="O22" s="14" t="s">
        <v>27</v>
      </c>
      <c r="P22" s="11"/>
      <c r="Q22" s="48"/>
      <c r="R22" s="71"/>
      <c r="S22" s="48"/>
      <c r="T22" s="50"/>
      <c r="U22" s="41"/>
      <c r="V22" s="49"/>
      <c r="W22" s="49"/>
      <c r="X22" s="50"/>
      <c r="Y22" s="49"/>
    </row>
    <row r="23" spans="1:25" ht="25.35" customHeight="1">
      <c r="A23" s="18"/>
      <c r="B23" s="18"/>
      <c r="C23" s="19" t="s">
        <v>29</v>
      </c>
      <c r="D23" s="20">
        <f>SUM(D13:D22)</f>
        <v>191368.27000000002</v>
      </c>
      <c r="E23" s="58">
        <f t="shared" ref="E23:G23" si="0">SUM(E13:E22)</f>
        <v>168735.65000000002</v>
      </c>
      <c r="F23" s="83">
        <f>(D23-E23)/E23</f>
        <v>0.13413063570146552</v>
      </c>
      <c r="G23" s="58">
        <f t="shared" si="0"/>
        <v>33438</v>
      </c>
      <c r="H23" s="20"/>
      <c r="I23" s="22"/>
      <c r="J23" s="21"/>
      <c r="K23" s="23"/>
      <c r="L23" s="24"/>
      <c r="M23" s="28"/>
      <c r="N23" s="25"/>
      <c r="O23" s="29"/>
      <c r="P23" s="11"/>
      <c r="R23" s="11"/>
    </row>
    <row r="24" spans="1:25" ht="13.9" customHeight="1">
      <c r="A24" s="16"/>
      <c r="B24" s="26"/>
      <c r="C24" s="17"/>
      <c r="D24" s="27"/>
      <c r="E24" s="27"/>
      <c r="F24" s="30"/>
      <c r="G24" s="27"/>
      <c r="H24" s="27"/>
      <c r="I24" s="27"/>
      <c r="J24" s="27"/>
      <c r="K24" s="27"/>
      <c r="L24" s="27"/>
      <c r="M24" s="27"/>
      <c r="N24" s="31"/>
      <c r="O24" s="15"/>
    </row>
    <row r="25" spans="1:25" ht="25.35" customHeight="1">
      <c r="A25" s="51">
        <v>11</v>
      </c>
      <c r="B25" s="51">
        <v>9</v>
      </c>
      <c r="C25" s="40" t="s">
        <v>37</v>
      </c>
      <c r="D25" s="45">
        <v>4409</v>
      </c>
      <c r="E25" s="34">
        <v>7087</v>
      </c>
      <c r="F25" s="75">
        <f>(D25-E25)/E25</f>
        <v>-0.3778749823620714</v>
      </c>
      <c r="G25" s="45">
        <v>875</v>
      </c>
      <c r="H25" s="34">
        <v>110</v>
      </c>
      <c r="I25" s="34">
        <f>G25/H25</f>
        <v>7.9545454545454541</v>
      </c>
      <c r="J25" s="34">
        <v>6</v>
      </c>
      <c r="K25" s="34">
        <v>10</v>
      </c>
      <c r="L25" s="45">
        <v>666230</v>
      </c>
      <c r="M25" s="45">
        <v>132321</v>
      </c>
      <c r="N25" s="32">
        <v>43532</v>
      </c>
      <c r="O25" s="14" t="s">
        <v>34</v>
      </c>
      <c r="P25" s="11"/>
      <c r="Q25" s="48"/>
      <c r="R25" s="71"/>
      <c r="S25" s="48"/>
      <c r="T25" s="50"/>
      <c r="U25" s="41"/>
      <c r="V25" s="49"/>
      <c r="W25" s="49"/>
      <c r="X25" s="50"/>
      <c r="Y25" s="49"/>
    </row>
    <row r="26" spans="1:25" ht="25.35" customHeight="1">
      <c r="A26" s="51">
        <v>12</v>
      </c>
      <c r="B26" s="51">
        <v>8</v>
      </c>
      <c r="C26" s="40" t="s">
        <v>47</v>
      </c>
      <c r="D26" s="45">
        <v>2835</v>
      </c>
      <c r="E26" s="34">
        <v>7150</v>
      </c>
      <c r="F26" s="75">
        <f>(D26-E26)/E26</f>
        <v>-0.60349650349650352</v>
      </c>
      <c r="G26" s="45">
        <v>637</v>
      </c>
      <c r="H26" s="34">
        <v>109</v>
      </c>
      <c r="I26" s="34">
        <f>G26/H26</f>
        <v>5.8440366972477067</v>
      </c>
      <c r="J26" s="34">
        <v>10</v>
      </c>
      <c r="K26" s="34">
        <v>5</v>
      </c>
      <c r="L26" s="45">
        <v>87887</v>
      </c>
      <c r="M26" s="45">
        <v>19464</v>
      </c>
      <c r="N26" s="32">
        <v>43567</v>
      </c>
      <c r="O26" s="14" t="s">
        <v>41</v>
      </c>
      <c r="P26" s="11"/>
      <c r="Q26" s="48"/>
      <c r="R26" s="71"/>
      <c r="S26" s="48"/>
      <c r="T26" s="50"/>
      <c r="U26" s="41"/>
      <c r="V26" s="49"/>
      <c r="W26" s="49"/>
      <c r="X26" s="50"/>
      <c r="Y26" s="49"/>
    </row>
    <row r="27" spans="1:25" ht="25.35" customHeight="1">
      <c r="A27" s="51">
        <v>13</v>
      </c>
      <c r="B27" s="51">
        <v>14</v>
      </c>
      <c r="C27" s="40" t="s">
        <v>38</v>
      </c>
      <c r="D27" s="45">
        <v>2077.08</v>
      </c>
      <c r="E27" s="34">
        <v>3403.32</v>
      </c>
      <c r="F27" s="75">
        <f>(D27-E27)/E27</f>
        <v>-0.38969006734600337</v>
      </c>
      <c r="G27" s="45">
        <v>417</v>
      </c>
      <c r="H27" s="34">
        <v>7</v>
      </c>
      <c r="I27" s="34">
        <f>G27/H27</f>
        <v>59.571428571428569</v>
      </c>
      <c r="J27" s="34">
        <v>2</v>
      </c>
      <c r="K27" s="34">
        <v>8</v>
      </c>
      <c r="L27" s="45">
        <v>126603.41</v>
      </c>
      <c r="M27" s="45">
        <v>28351</v>
      </c>
      <c r="N27" s="32">
        <v>43546</v>
      </c>
      <c r="O27" s="14" t="s">
        <v>27</v>
      </c>
      <c r="P27" s="11"/>
      <c r="Q27" s="48"/>
      <c r="R27" s="71"/>
      <c r="S27" s="48"/>
      <c r="T27" s="50"/>
      <c r="U27" s="41"/>
      <c r="V27" s="49"/>
      <c r="W27" s="49"/>
      <c r="X27" s="50"/>
      <c r="Y27" s="49"/>
    </row>
    <row r="28" spans="1:25" ht="25.15" customHeight="1">
      <c r="A28" s="51">
        <v>14</v>
      </c>
      <c r="B28" s="51">
        <v>10</v>
      </c>
      <c r="C28" s="40" t="s">
        <v>48</v>
      </c>
      <c r="D28" s="39">
        <v>1628.49</v>
      </c>
      <c r="E28" s="34">
        <v>6699.12</v>
      </c>
      <c r="F28" s="75">
        <f>(D28-E28)/E28</f>
        <v>-0.75690986278794825</v>
      </c>
      <c r="G28" s="39">
        <v>267</v>
      </c>
      <c r="H28" s="34">
        <v>11</v>
      </c>
      <c r="I28" s="34">
        <f>G28/H28</f>
        <v>24.272727272727273</v>
      </c>
      <c r="J28" s="34">
        <v>4</v>
      </c>
      <c r="K28" s="34">
        <v>4</v>
      </c>
      <c r="L28" s="39">
        <v>68784.13</v>
      </c>
      <c r="M28" s="39">
        <v>11736</v>
      </c>
      <c r="N28" s="32">
        <v>43574</v>
      </c>
      <c r="O28" s="14" t="s">
        <v>31</v>
      </c>
      <c r="P28" s="11"/>
      <c r="Q28" s="48"/>
      <c r="R28" s="71"/>
      <c r="S28" s="48"/>
      <c r="T28" s="50"/>
      <c r="U28" s="48"/>
      <c r="V28" s="49"/>
      <c r="W28" s="49"/>
      <c r="X28" s="50"/>
      <c r="Y28" s="49"/>
    </row>
    <row r="29" spans="1:25" ht="25.35" customHeight="1">
      <c r="A29" s="51">
        <v>15</v>
      </c>
      <c r="B29" s="51">
        <v>11</v>
      </c>
      <c r="C29" s="40" t="s">
        <v>62</v>
      </c>
      <c r="D29" s="73">
        <v>1588</v>
      </c>
      <c r="E29" s="34">
        <v>5904</v>
      </c>
      <c r="F29" s="75">
        <f>(D29-E29)/E29</f>
        <v>-0.73102981029810299</v>
      </c>
      <c r="G29" s="39">
        <v>315</v>
      </c>
      <c r="H29" s="34">
        <v>11</v>
      </c>
      <c r="I29" s="34">
        <f>G29/H29</f>
        <v>28.636363636363637</v>
      </c>
      <c r="J29" s="34">
        <v>4</v>
      </c>
      <c r="K29" s="34">
        <v>2</v>
      </c>
      <c r="L29" s="73">
        <v>8518.5</v>
      </c>
      <c r="M29" s="39">
        <v>1759</v>
      </c>
      <c r="N29" s="32">
        <v>43588</v>
      </c>
      <c r="O29" s="14" t="s">
        <v>54</v>
      </c>
      <c r="P29" s="11"/>
      <c r="R29" s="33"/>
      <c r="T29" s="11"/>
      <c r="V29" s="7"/>
      <c r="W29" s="7"/>
      <c r="X29" s="11"/>
      <c r="Y29" s="7"/>
    </row>
    <row r="30" spans="1:25" ht="25.35" customHeight="1">
      <c r="A30" s="51">
        <v>16</v>
      </c>
      <c r="B30" s="51">
        <v>7</v>
      </c>
      <c r="C30" s="40" t="s">
        <v>63</v>
      </c>
      <c r="D30" s="73">
        <v>1296.27</v>
      </c>
      <c r="E30" s="34">
        <v>10705.13</v>
      </c>
      <c r="F30" s="75">
        <f>(D30-E30)/E30</f>
        <v>-0.8789113256915142</v>
      </c>
      <c r="G30" s="39">
        <v>229</v>
      </c>
      <c r="H30" s="72">
        <v>12</v>
      </c>
      <c r="I30" s="34">
        <f>G30/H30</f>
        <v>19.083333333333332</v>
      </c>
      <c r="J30" s="34">
        <v>7</v>
      </c>
      <c r="K30" s="34">
        <v>2</v>
      </c>
      <c r="L30" s="73">
        <v>20417</v>
      </c>
      <c r="M30" s="39">
        <v>3541</v>
      </c>
      <c r="N30" s="32">
        <v>43588</v>
      </c>
      <c r="O30" s="14" t="s">
        <v>64</v>
      </c>
      <c r="P30" s="11"/>
      <c r="R30" s="33"/>
      <c r="T30" s="11"/>
      <c r="V30" s="7"/>
      <c r="W30" s="7"/>
      <c r="X30" s="11"/>
      <c r="Y30" s="7"/>
    </row>
    <row r="31" spans="1:25" ht="25.35" customHeight="1">
      <c r="A31" s="51">
        <v>17</v>
      </c>
      <c r="B31" s="51">
        <v>16</v>
      </c>
      <c r="C31" s="40" t="s">
        <v>39</v>
      </c>
      <c r="D31" s="73">
        <v>1137.98</v>
      </c>
      <c r="E31" s="34">
        <v>1363.67</v>
      </c>
      <c r="F31" s="75">
        <f>(D31-E31)/E31</f>
        <v>-0.16550191761936542</v>
      </c>
      <c r="G31" s="39">
        <v>247</v>
      </c>
      <c r="H31" s="72">
        <v>4</v>
      </c>
      <c r="I31" s="34">
        <f>G31/H31</f>
        <v>61.75</v>
      </c>
      <c r="J31" s="34">
        <v>2</v>
      </c>
      <c r="K31" s="34">
        <v>6</v>
      </c>
      <c r="L31" s="73">
        <v>54336.55</v>
      </c>
      <c r="M31" s="39">
        <v>13118</v>
      </c>
      <c r="N31" s="32">
        <v>43560</v>
      </c>
      <c r="O31" s="14" t="s">
        <v>27</v>
      </c>
      <c r="P31" s="11"/>
      <c r="R31" s="33"/>
      <c r="T31" s="11"/>
      <c r="V31" s="7"/>
      <c r="W31" s="7"/>
      <c r="X31" s="11"/>
      <c r="Y31" s="7"/>
    </row>
    <row r="32" spans="1:25" ht="25.35" customHeight="1">
      <c r="A32" s="51">
        <v>18</v>
      </c>
      <c r="B32" s="51">
        <v>13</v>
      </c>
      <c r="C32" s="40" t="s">
        <v>46</v>
      </c>
      <c r="D32" s="45">
        <v>447</v>
      </c>
      <c r="E32" s="34">
        <v>3668</v>
      </c>
      <c r="F32" s="75">
        <f>(D32-E32)/E32</f>
        <v>-0.8781352235550709</v>
      </c>
      <c r="G32" s="39">
        <v>76</v>
      </c>
      <c r="H32" s="34" t="s">
        <v>30</v>
      </c>
      <c r="I32" s="34" t="s">
        <v>30</v>
      </c>
      <c r="J32" s="34">
        <v>1</v>
      </c>
      <c r="K32" s="34">
        <v>5</v>
      </c>
      <c r="L32" s="45">
        <v>132984</v>
      </c>
      <c r="M32" s="39">
        <v>24916</v>
      </c>
      <c r="N32" s="32">
        <v>43567</v>
      </c>
      <c r="O32" s="14" t="s">
        <v>35</v>
      </c>
      <c r="P32" s="11"/>
      <c r="R32" s="33"/>
      <c r="T32" s="11"/>
      <c r="V32" s="7"/>
      <c r="W32" s="7"/>
      <c r="X32" s="11"/>
      <c r="Y32" s="7"/>
    </row>
    <row r="33" spans="1:34" ht="25.35" customHeight="1">
      <c r="A33" s="51">
        <v>19</v>
      </c>
      <c r="B33" s="44">
        <v>12</v>
      </c>
      <c r="C33" s="40" t="s">
        <v>65</v>
      </c>
      <c r="D33" s="45">
        <v>369</v>
      </c>
      <c r="E33" s="34">
        <v>3968</v>
      </c>
      <c r="F33" s="75">
        <f>(D33-E33)/E33</f>
        <v>-0.90700604838709675</v>
      </c>
      <c r="G33" s="39">
        <v>96</v>
      </c>
      <c r="H33" s="34" t="s">
        <v>30</v>
      </c>
      <c r="I33" s="34" t="s">
        <v>30</v>
      </c>
      <c r="J33" s="34">
        <v>4</v>
      </c>
      <c r="K33" s="34">
        <v>2</v>
      </c>
      <c r="L33" s="45">
        <v>5747</v>
      </c>
      <c r="M33" s="39">
        <v>1106</v>
      </c>
      <c r="N33" s="32">
        <v>43588</v>
      </c>
      <c r="O33" s="14" t="s">
        <v>35</v>
      </c>
      <c r="P33" s="11"/>
      <c r="R33" s="33"/>
      <c r="T33" s="11"/>
      <c r="U33" s="11"/>
      <c r="V33" s="11"/>
      <c r="W33" s="7"/>
      <c r="X33" s="11"/>
      <c r="Y33" s="7"/>
    </row>
    <row r="34" spans="1:34" ht="25.35" customHeight="1">
      <c r="A34" s="51">
        <v>20</v>
      </c>
      <c r="B34" s="44">
        <v>17</v>
      </c>
      <c r="C34" s="40" t="s">
        <v>52</v>
      </c>
      <c r="D34" s="73">
        <v>299</v>
      </c>
      <c r="E34" s="34">
        <v>1303.05</v>
      </c>
      <c r="F34" s="75">
        <f>(D34-E34)/E34</f>
        <v>-0.77053835232723222</v>
      </c>
      <c r="G34" s="39">
        <v>53</v>
      </c>
      <c r="H34" s="34">
        <v>5</v>
      </c>
      <c r="I34" s="34">
        <f>G34/H34</f>
        <v>10.6</v>
      </c>
      <c r="J34" s="34">
        <v>3</v>
      </c>
      <c r="K34" s="34">
        <v>3</v>
      </c>
      <c r="L34" s="73">
        <v>6887.75</v>
      </c>
      <c r="M34" s="39">
        <v>1443</v>
      </c>
      <c r="N34" s="32">
        <v>43581</v>
      </c>
      <c r="O34" s="14" t="s">
        <v>54</v>
      </c>
      <c r="P34" s="11"/>
      <c r="R34" s="33"/>
      <c r="T34" s="11"/>
      <c r="U34" s="11"/>
      <c r="V34" s="11"/>
      <c r="W34" s="7"/>
      <c r="X34" s="11"/>
      <c r="Y34" s="7"/>
    </row>
    <row r="35" spans="1:34" s="48" customFormat="1" ht="25.35" customHeight="1">
      <c r="A35" s="56"/>
      <c r="B35" s="56"/>
      <c r="C35" s="57" t="s">
        <v>36</v>
      </c>
      <c r="D35" s="58">
        <f>SUM(D23:D34)</f>
        <v>207455.09</v>
      </c>
      <c r="E35" s="58">
        <f t="shared" ref="E35:G35" si="1">SUM(E23:E34)</f>
        <v>219986.94000000003</v>
      </c>
      <c r="F35" s="83">
        <f>(D35-E35)/E35</f>
        <v>-5.6966336274326256E-2</v>
      </c>
      <c r="G35" s="58">
        <f t="shared" si="1"/>
        <v>36650</v>
      </c>
      <c r="H35" s="58"/>
      <c r="I35" s="60"/>
      <c r="J35" s="59"/>
      <c r="K35" s="61"/>
      <c r="L35" s="62"/>
      <c r="M35" s="66"/>
      <c r="N35" s="63"/>
      <c r="O35" s="67"/>
      <c r="P35" s="50"/>
      <c r="R35" s="50"/>
    </row>
    <row r="36" spans="1:34" s="48" customFormat="1" ht="13.9" customHeight="1">
      <c r="A36" s="54"/>
      <c r="B36" s="64"/>
      <c r="C36" s="55"/>
      <c r="D36" s="65"/>
      <c r="E36" s="65"/>
      <c r="F36" s="68"/>
      <c r="G36" s="65"/>
      <c r="H36" s="65"/>
      <c r="I36" s="65"/>
      <c r="J36" s="65"/>
      <c r="K36" s="65"/>
      <c r="L36" s="65"/>
      <c r="M36" s="65"/>
      <c r="N36" s="69"/>
      <c r="O36" s="53"/>
    </row>
    <row r="37" spans="1:34" ht="25.35" customHeight="1">
      <c r="A37" s="51">
        <v>21</v>
      </c>
      <c r="B37" s="51">
        <v>20</v>
      </c>
      <c r="C37" s="40" t="s">
        <v>44</v>
      </c>
      <c r="D37" s="45">
        <v>157.5</v>
      </c>
      <c r="E37" s="34">
        <v>531</v>
      </c>
      <c r="F37" s="75">
        <f>(D37-E37)/E37</f>
        <v>-0.70338983050847459</v>
      </c>
      <c r="G37" s="39">
        <v>36</v>
      </c>
      <c r="H37" s="34">
        <v>2</v>
      </c>
      <c r="I37" s="34">
        <f>G37/H37</f>
        <v>18</v>
      </c>
      <c r="J37" s="34">
        <v>2</v>
      </c>
      <c r="K37" s="34">
        <v>6</v>
      </c>
      <c r="L37" s="45">
        <v>12791.97</v>
      </c>
      <c r="M37" s="39">
        <v>2510</v>
      </c>
      <c r="N37" s="32">
        <v>43560</v>
      </c>
      <c r="O37" s="52" t="s">
        <v>42</v>
      </c>
      <c r="P37" s="11"/>
      <c r="R37" s="33"/>
      <c r="T37" s="11"/>
      <c r="V37" s="7"/>
      <c r="W37" s="7"/>
      <c r="X37" s="11"/>
      <c r="Y37" s="7"/>
    </row>
    <row r="38" spans="1:34" ht="25.35" customHeight="1">
      <c r="A38" s="51">
        <v>22</v>
      </c>
      <c r="B38" s="51">
        <v>31</v>
      </c>
      <c r="C38" s="40" t="s">
        <v>57</v>
      </c>
      <c r="D38" s="73">
        <v>144</v>
      </c>
      <c r="E38" s="34">
        <v>25</v>
      </c>
      <c r="F38" s="75">
        <f>(D38-E38)/E38</f>
        <v>4.76</v>
      </c>
      <c r="G38" s="39">
        <v>32</v>
      </c>
      <c r="H38" s="34">
        <v>3</v>
      </c>
      <c r="I38" s="34">
        <f>G38/H38</f>
        <v>10.666666666666666</v>
      </c>
      <c r="J38" s="34">
        <v>2</v>
      </c>
      <c r="K38" s="34">
        <v>3</v>
      </c>
      <c r="L38" s="73">
        <v>4835</v>
      </c>
      <c r="M38" s="39">
        <v>1071</v>
      </c>
      <c r="N38" s="32">
        <v>43581</v>
      </c>
      <c r="O38" s="76" t="s">
        <v>33</v>
      </c>
      <c r="P38" s="11"/>
      <c r="R38" s="33"/>
      <c r="T38" s="42"/>
      <c r="V38" s="7"/>
      <c r="W38" s="7"/>
      <c r="X38" s="11"/>
      <c r="Y38" s="7"/>
    </row>
    <row r="39" spans="1:34" s="48" customFormat="1" ht="25.35" customHeight="1">
      <c r="A39" s="51">
        <v>23</v>
      </c>
      <c r="B39" s="44">
        <v>18</v>
      </c>
      <c r="C39" s="74" t="s">
        <v>40</v>
      </c>
      <c r="D39" s="73">
        <v>112</v>
      </c>
      <c r="E39" s="72">
        <v>605</v>
      </c>
      <c r="F39" s="75">
        <f>(D39-E39)/E39</f>
        <v>-0.81487603305785128</v>
      </c>
      <c r="G39" s="73">
        <v>17</v>
      </c>
      <c r="H39" s="72">
        <v>2</v>
      </c>
      <c r="I39" s="72">
        <f>G39/H39</f>
        <v>8.5</v>
      </c>
      <c r="J39" s="72">
        <v>1</v>
      </c>
      <c r="K39" s="72">
        <v>6</v>
      </c>
      <c r="L39" s="73">
        <v>58946</v>
      </c>
      <c r="M39" s="73">
        <v>10330</v>
      </c>
      <c r="N39" s="70">
        <v>43560</v>
      </c>
      <c r="O39" s="52" t="s">
        <v>41</v>
      </c>
      <c r="P39" s="50"/>
      <c r="R39" s="71"/>
      <c r="T39" s="50"/>
      <c r="V39" s="49"/>
      <c r="W39" s="49"/>
      <c r="X39" s="50"/>
      <c r="Y39" s="50"/>
      <c r="Z39" s="49"/>
    </row>
    <row r="40" spans="1:34" s="48" customFormat="1" ht="25.35" customHeight="1">
      <c r="A40" s="51">
        <v>24</v>
      </c>
      <c r="B40" s="72" t="s">
        <v>30</v>
      </c>
      <c r="C40" s="74" t="s">
        <v>77</v>
      </c>
      <c r="D40" s="73">
        <v>102</v>
      </c>
      <c r="E40" s="72" t="s">
        <v>30</v>
      </c>
      <c r="F40" s="72" t="s">
        <v>30</v>
      </c>
      <c r="G40" s="73">
        <v>18</v>
      </c>
      <c r="H40" s="72">
        <v>1</v>
      </c>
      <c r="I40" s="72">
        <f>G40/H40</f>
        <v>18</v>
      </c>
      <c r="J40" s="72">
        <v>1</v>
      </c>
      <c r="K40" s="72">
        <v>6</v>
      </c>
      <c r="L40" s="73">
        <v>1290</v>
      </c>
      <c r="M40" s="73">
        <v>265</v>
      </c>
      <c r="N40" s="70">
        <v>43560</v>
      </c>
      <c r="O40" s="52" t="s">
        <v>42</v>
      </c>
      <c r="P40" s="50"/>
      <c r="R40" s="71"/>
      <c r="T40" s="50"/>
      <c r="U40" s="50"/>
      <c r="V40" s="49"/>
      <c r="W40" s="49"/>
      <c r="X40" s="50"/>
      <c r="Y40" s="50"/>
    </row>
    <row r="41" spans="1:34" s="48" customFormat="1" ht="25.35" customHeight="1">
      <c r="A41" s="51">
        <v>25</v>
      </c>
      <c r="B41" s="47">
        <v>24</v>
      </c>
      <c r="C41" s="74" t="s">
        <v>53</v>
      </c>
      <c r="D41" s="73">
        <v>100.5</v>
      </c>
      <c r="E41" s="72">
        <v>189</v>
      </c>
      <c r="F41" s="75">
        <f>(D41-E41)/E41</f>
        <v>-0.46825396825396826</v>
      </c>
      <c r="G41" s="73">
        <v>22</v>
      </c>
      <c r="H41" s="72">
        <v>3</v>
      </c>
      <c r="I41" s="72">
        <f>G41/H41</f>
        <v>7.333333333333333</v>
      </c>
      <c r="J41" s="72">
        <v>2</v>
      </c>
      <c r="K41" s="72">
        <v>4</v>
      </c>
      <c r="L41" s="73">
        <v>1891.5</v>
      </c>
      <c r="M41" s="73">
        <v>481</v>
      </c>
      <c r="N41" s="70">
        <v>43574</v>
      </c>
      <c r="O41" s="52" t="s">
        <v>54</v>
      </c>
      <c r="P41" s="50"/>
      <c r="R41" s="71"/>
      <c r="T41" s="50"/>
      <c r="U41" s="42"/>
      <c r="V41" s="49"/>
      <c r="W41" s="49"/>
      <c r="X41" s="50"/>
      <c r="Y41" s="50"/>
      <c r="Z41" s="49"/>
    </row>
    <row r="42" spans="1:34" ht="25.35" customHeight="1">
      <c r="A42" s="51">
        <v>26</v>
      </c>
      <c r="B42" s="44">
        <v>26</v>
      </c>
      <c r="C42" s="40" t="s">
        <v>43</v>
      </c>
      <c r="D42" s="73">
        <v>45</v>
      </c>
      <c r="E42" s="34">
        <v>106.5</v>
      </c>
      <c r="F42" s="75">
        <f>(D42-E42)/E42</f>
        <v>-0.57746478873239437</v>
      </c>
      <c r="G42" s="45">
        <v>7</v>
      </c>
      <c r="H42" s="34">
        <v>1</v>
      </c>
      <c r="I42" s="34">
        <f>G42/H42</f>
        <v>7</v>
      </c>
      <c r="J42" s="34">
        <v>1</v>
      </c>
      <c r="K42" s="34">
        <v>6</v>
      </c>
      <c r="L42" s="73">
        <v>21506.45</v>
      </c>
      <c r="M42" s="45">
        <v>3968</v>
      </c>
      <c r="N42" s="32">
        <v>43560</v>
      </c>
      <c r="O42" s="14" t="s">
        <v>42</v>
      </c>
      <c r="P42" s="11"/>
      <c r="R42" s="33"/>
      <c r="T42" s="11"/>
      <c r="V42" s="7"/>
      <c r="W42" s="7"/>
      <c r="X42" s="11"/>
      <c r="Y42" s="7"/>
    </row>
    <row r="43" spans="1:34" ht="25.35" customHeight="1">
      <c r="A43" s="51">
        <v>27</v>
      </c>
      <c r="B43" s="51">
        <v>22</v>
      </c>
      <c r="C43" s="40" t="s">
        <v>50</v>
      </c>
      <c r="D43" s="73">
        <v>31.8</v>
      </c>
      <c r="E43" s="34">
        <v>226.67</v>
      </c>
      <c r="F43" s="75">
        <f>(D43-E43)/E43</f>
        <v>-0.85970794547139007</v>
      </c>
      <c r="G43" s="39">
        <v>10</v>
      </c>
      <c r="H43" s="34">
        <v>3</v>
      </c>
      <c r="I43" s="34">
        <f>G43/H43</f>
        <v>3.3333333333333335</v>
      </c>
      <c r="J43" s="34">
        <v>1</v>
      </c>
      <c r="K43" s="34">
        <v>4</v>
      </c>
      <c r="L43" s="73">
        <v>9320.73</v>
      </c>
      <c r="M43" s="39">
        <v>2355</v>
      </c>
      <c r="N43" s="32">
        <v>43574</v>
      </c>
      <c r="O43" s="76" t="s">
        <v>49</v>
      </c>
      <c r="P43" s="11"/>
      <c r="R43" s="33"/>
      <c r="T43" s="11"/>
      <c r="U43" s="11"/>
      <c r="V43" s="7"/>
      <c r="W43" s="7"/>
      <c r="X43" s="11"/>
      <c r="Y43" s="7"/>
      <c r="AH43" s="43"/>
    </row>
    <row r="44" spans="1:34" ht="25.35" customHeight="1">
      <c r="A44" s="18"/>
      <c r="B44" s="18"/>
      <c r="C44" s="19" t="s">
        <v>78</v>
      </c>
      <c r="D44" s="20">
        <f>SUM(D35:D43)</f>
        <v>208147.88999999998</v>
      </c>
      <c r="E44" s="58">
        <f t="shared" ref="E44:G44" si="2">SUM(E35:E43)</f>
        <v>221670.11000000004</v>
      </c>
      <c r="F44" s="83">
        <f>(D44-E44)/E44</f>
        <v>-6.1001548652635469E-2</v>
      </c>
      <c r="G44" s="58">
        <f t="shared" si="2"/>
        <v>36792</v>
      </c>
      <c r="H44" s="20"/>
      <c r="I44" s="22"/>
      <c r="J44" s="21"/>
      <c r="K44" s="23"/>
      <c r="L44" s="24"/>
      <c r="M44" s="28"/>
      <c r="N44" s="25"/>
      <c r="O44" s="29"/>
      <c r="P44" s="11"/>
      <c r="R44" s="11"/>
    </row>
    <row r="45" spans="1:34" ht="23.25" customHeight="1"/>
    <row r="46" spans="1:34" ht="17.25" customHeight="1"/>
    <row r="69" spans="16:18">
      <c r="P69" s="11"/>
      <c r="R69" s="11"/>
    </row>
    <row r="70" spans="16:18" ht="12" customHeight="1"/>
  </sheetData>
  <sortState xmlns:xlrd2="http://schemas.microsoft.com/office/spreadsheetml/2017/richdata2" ref="B13:O43">
    <sortCondition descending="1" ref="D13:D43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2019-05-13T13:38:09Z</dcterms:modified>
</cp:coreProperties>
</file>