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17015945-A897-45DA-BBB3-FAF253803771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2019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6" l="1"/>
  <c r="E84" i="6"/>
  <c r="E205" i="1" s="1"/>
  <c r="F205" i="1"/>
  <c r="F195" i="1"/>
  <c r="E195" i="1"/>
  <c r="F10" i="1"/>
  <c r="E10" i="1"/>
  <c r="F124" i="1"/>
  <c r="E124" i="1"/>
  <c r="F114" i="1"/>
  <c r="E114" i="1"/>
  <c r="F31" i="1"/>
  <c r="E31" i="1"/>
  <c r="F185" i="1"/>
  <c r="E185" i="1"/>
  <c r="F137" i="1"/>
  <c r="E137" i="1"/>
  <c r="F193" i="1"/>
  <c r="E193" i="1"/>
  <c r="F162" i="1"/>
  <c r="E162" i="1"/>
  <c r="F192" i="1"/>
  <c r="E192" i="1"/>
  <c r="F33" i="1"/>
  <c r="E33" i="1"/>
  <c r="F129" i="1"/>
  <c r="E129" i="1"/>
  <c r="F151" i="1"/>
  <c r="E151" i="1"/>
  <c r="F138" i="1"/>
  <c r="E138" i="1"/>
  <c r="F159" i="1"/>
  <c r="E159" i="1"/>
  <c r="F178" i="1"/>
  <c r="E178" i="1"/>
  <c r="F166" i="1"/>
  <c r="E166" i="1"/>
  <c r="F13" i="1"/>
  <c r="E13" i="1"/>
  <c r="F186" i="1"/>
  <c r="F184" i="1"/>
  <c r="E186" i="1"/>
  <c r="E184" i="1"/>
  <c r="F183" i="1"/>
  <c r="F181" i="1"/>
  <c r="E183" i="1"/>
  <c r="E181" i="1"/>
  <c r="F108" i="1"/>
  <c r="E108" i="1"/>
  <c r="F180" i="1"/>
  <c r="E180" i="1"/>
  <c r="F150" i="1"/>
  <c r="E150" i="1"/>
  <c r="F111" i="1"/>
  <c r="E111" i="1"/>
  <c r="F29" i="1"/>
  <c r="E29" i="1"/>
  <c r="F132" i="1"/>
  <c r="E132" i="1"/>
  <c r="F174" i="1"/>
  <c r="E174" i="1"/>
  <c r="F167" i="1"/>
  <c r="E167" i="1"/>
  <c r="F101" i="1"/>
  <c r="E101" i="1"/>
  <c r="F143" i="1"/>
  <c r="E143" i="1"/>
  <c r="F127" i="1"/>
  <c r="E127" i="1"/>
  <c r="F7" i="1"/>
  <c r="E7" i="1"/>
  <c r="F102" i="1"/>
  <c r="E102" i="1"/>
  <c r="F54" i="1"/>
  <c r="E54" i="1"/>
  <c r="F123" i="1"/>
  <c r="E123" i="1"/>
  <c r="F74" i="1"/>
  <c r="E74" i="1"/>
  <c r="F90" i="1"/>
  <c r="E90" i="1"/>
  <c r="F91" i="1"/>
  <c r="E91" i="1"/>
  <c r="F92" i="1"/>
  <c r="E92" i="1"/>
  <c r="F30" i="1"/>
  <c r="E30" i="1"/>
  <c r="F44" i="1"/>
  <c r="E44" i="1"/>
  <c r="F156" i="1"/>
  <c r="E156" i="1"/>
  <c r="F135" i="1"/>
  <c r="E135" i="1"/>
  <c r="F122" i="1"/>
  <c r="E122" i="1"/>
  <c r="F66" i="1"/>
  <c r="E66" i="1"/>
  <c r="F131" i="1"/>
  <c r="F130" i="1"/>
  <c r="E131" i="1"/>
  <c r="E130" i="1"/>
  <c r="F115" i="1"/>
  <c r="E115" i="1"/>
  <c r="F104" i="1"/>
  <c r="E104" i="1"/>
  <c r="F21" i="1"/>
  <c r="E21" i="1"/>
  <c r="F97" i="1"/>
  <c r="F105" i="1"/>
  <c r="F113" i="1"/>
  <c r="F118" i="1"/>
  <c r="F94" i="1"/>
  <c r="E97" i="1"/>
  <c r="E105" i="1"/>
  <c r="E113" i="1"/>
  <c r="E118" i="1"/>
  <c r="E94" i="1"/>
  <c r="F22" i="1"/>
  <c r="E22" i="1"/>
  <c r="F83" i="1"/>
  <c r="F84" i="1"/>
  <c r="F87" i="1"/>
  <c r="F79" i="1"/>
  <c r="E83" i="1"/>
  <c r="E84" i="1"/>
  <c r="E87" i="1"/>
  <c r="E79" i="1"/>
  <c r="F37" i="1"/>
  <c r="E37" i="1"/>
  <c r="F75" i="1"/>
  <c r="E75" i="1"/>
  <c r="F28" i="1"/>
  <c r="E28" i="1"/>
  <c r="F5" i="1"/>
  <c r="E5" i="1"/>
  <c r="F62" i="1"/>
  <c r="F63" i="1"/>
  <c r="F69" i="1"/>
  <c r="F52" i="1"/>
  <c r="E62" i="1"/>
  <c r="E63" i="1"/>
  <c r="E69" i="1"/>
  <c r="E52" i="1"/>
  <c r="F12" i="1"/>
  <c r="E12" i="1"/>
  <c r="F45" i="1"/>
  <c r="F43" i="1"/>
  <c r="E45" i="1"/>
  <c r="E43" i="1"/>
  <c r="F20" i="1"/>
  <c r="E20" i="1"/>
  <c r="F41" i="1"/>
  <c r="E41" i="1"/>
  <c r="F26" i="1"/>
  <c r="F35" i="1"/>
  <c r="F19" i="1"/>
  <c r="E26" i="1"/>
  <c r="E35" i="1"/>
  <c r="E19" i="1"/>
  <c r="F6" i="1"/>
  <c r="E6" i="1"/>
  <c r="F204" i="1" l="1"/>
  <c r="E204" i="1"/>
  <c r="F109" i="1"/>
  <c r="E109" i="1"/>
  <c r="F61" i="1"/>
  <c r="E61" i="1"/>
  <c r="F68" i="1"/>
  <c r="E68" i="1"/>
  <c r="F46" i="1"/>
  <c r="E46" i="1"/>
  <c r="F190" i="1"/>
  <c r="E190" i="1"/>
  <c r="F80" i="1"/>
  <c r="E80" i="1"/>
  <c r="F18" i="1"/>
  <c r="E18" i="1"/>
  <c r="F39" i="1"/>
  <c r="E39" i="1"/>
  <c r="F175" i="1"/>
  <c r="E175" i="1"/>
  <c r="F164" i="1"/>
  <c r="E164" i="1"/>
  <c r="F23" i="1"/>
  <c r="E23" i="1"/>
  <c r="F154" i="1"/>
  <c r="F155" i="1"/>
  <c r="F146" i="1"/>
  <c r="E154" i="1"/>
  <c r="E155" i="1"/>
  <c r="E146" i="1"/>
  <c r="F145" i="1"/>
  <c r="E145" i="1"/>
  <c r="F121" i="1"/>
  <c r="E121" i="1"/>
  <c r="F9" i="1"/>
  <c r="E9" i="1"/>
  <c r="F133" i="1"/>
  <c r="E133" i="1"/>
  <c r="F14" i="1"/>
  <c r="E14" i="1"/>
  <c r="F4" i="1"/>
  <c r="E4" i="1"/>
  <c r="F95" i="1"/>
  <c r="E95" i="1"/>
  <c r="F86" i="1"/>
  <c r="E86" i="1"/>
  <c r="F71" i="1"/>
  <c r="E71" i="1"/>
  <c r="F47" i="1"/>
  <c r="E47" i="1"/>
  <c r="F85" i="1"/>
  <c r="F70" i="1"/>
  <c r="E85" i="1"/>
  <c r="E70" i="1"/>
  <c r="F27" i="1"/>
  <c r="E27" i="1"/>
  <c r="F49" i="1"/>
  <c r="E49" i="1"/>
  <c r="F76" i="5" l="1"/>
  <c r="E76" i="5"/>
  <c r="F128" i="1" l="1"/>
  <c r="E128" i="1"/>
  <c r="F106" i="1"/>
  <c r="E106" i="1"/>
  <c r="F107" i="1"/>
  <c r="E107" i="1"/>
  <c r="F168" i="1"/>
  <c r="E168" i="1"/>
  <c r="F182" i="1"/>
  <c r="E182" i="1"/>
  <c r="F173" i="1"/>
  <c r="E173" i="1"/>
  <c r="F78" i="1" l="1"/>
  <c r="E78" i="1"/>
  <c r="F103" i="1"/>
  <c r="E103" i="1"/>
  <c r="F76" i="1"/>
  <c r="E76" i="1"/>
  <c r="F172" i="1"/>
  <c r="E172" i="1"/>
  <c r="F119" i="1"/>
  <c r="E119" i="1"/>
  <c r="F112" i="1"/>
  <c r="E112" i="1"/>
  <c r="F73" i="1"/>
  <c r="E73" i="1"/>
  <c r="F100" i="1"/>
  <c r="E100" i="1"/>
  <c r="F64" i="1"/>
  <c r="E64" i="1"/>
  <c r="F157" i="1"/>
  <c r="E157" i="1"/>
  <c r="F88" i="1"/>
  <c r="E88" i="1"/>
  <c r="F42" i="1"/>
  <c r="E42" i="1"/>
  <c r="F134" i="1"/>
  <c r="E134" i="1"/>
  <c r="F34" i="1"/>
  <c r="E34" i="1"/>
  <c r="F141" i="1"/>
  <c r="E141" i="1"/>
  <c r="F81" i="1"/>
  <c r="E81" i="1"/>
  <c r="F125" i="1"/>
  <c r="E125" i="1"/>
  <c r="F56" i="1"/>
  <c r="E56" i="1"/>
  <c r="F11" i="1"/>
  <c r="E11" i="1"/>
  <c r="F117" i="1"/>
  <c r="E117" i="1"/>
  <c r="F48" i="1"/>
  <c r="E48" i="1"/>
  <c r="F99" i="1"/>
  <c r="F93" i="1"/>
  <c r="E99" i="1"/>
  <c r="E93" i="1"/>
  <c r="F53" i="1"/>
  <c r="E53" i="1"/>
  <c r="F17" i="1"/>
  <c r="E17" i="1"/>
  <c r="F72" i="1"/>
  <c r="E72" i="1"/>
  <c r="F15" i="1"/>
  <c r="E15" i="1"/>
  <c r="F64" i="4" l="1"/>
  <c r="F203" i="1" s="1"/>
  <c r="E64" i="4"/>
  <c r="E203" i="1" s="1"/>
  <c r="F58" i="1" l="1"/>
  <c r="E58" i="1"/>
  <c r="F149" i="1"/>
  <c r="E149" i="1"/>
  <c r="F38" i="1"/>
  <c r="E38" i="1"/>
  <c r="F147" i="1"/>
  <c r="E147" i="1"/>
  <c r="F67" i="1"/>
  <c r="E67" i="1"/>
  <c r="F170" i="1"/>
  <c r="F169" i="1"/>
  <c r="E170" i="1"/>
  <c r="E169" i="1"/>
  <c r="F82" i="1"/>
  <c r="E82" i="1"/>
  <c r="F96" i="1"/>
  <c r="E96" i="1"/>
  <c r="F153" i="1"/>
  <c r="E153" i="1"/>
  <c r="F144" i="1"/>
  <c r="E144" i="1"/>
  <c r="F60" i="1"/>
  <c r="E60" i="1"/>
  <c r="F142" i="1"/>
  <c r="E142" i="1"/>
  <c r="F8" i="1"/>
  <c r="E8" i="1"/>
  <c r="F139" i="1"/>
  <c r="E139" i="1"/>
  <c r="F116" i="1"/>
  <c r="E116" i="1"/>
  <c r="F24" i="1"/>
  <c r="E24" i="1"/>
  <c r="F16" i="1"/>
  <c r="E16" i="1"/>
  <c r="F36" i="1"/>
  <c r="E36" i="1"/>
  <c r="F65" i="1"/>
  <c r="E65" i="1"/>
  <c r="F25" i="1"/>
  <c r="E25" i="1"/>
  <c r="F59" i="1"/>
  <c r="E59" i="1"/>
  <c r="F40" i="1"/>
  <c r="E40" i="1"/>
  <c r="F55" i="1"/>
  <c r="E55" i="1"/>
  <c r="F50" i="1"/>
  <c r="E50" i="1"/>
  <c r="F63" i="3" l="1"/>
  <c r="F202" i="1" s="1"/>
  <c r="E63" i="3"/>
  <c r="E202" i="1" s="1"/>
  <c r="F196" i="1" l="1"/>
  <c r="E196" i="1"/>
  <c r="F194" i="1"/>
  <c r="E194" i="1"/>
  <c r="F191" i="1"/>
  <c r="E191" i="1"/>
  <c r="F189" i="1"/>
  <c r="E189" i="1"/>
  <c r="F188" i="1"/>
  <c r="E188" i="1"/>
  <c r="F187" i="1"/>
  <c r="E187" i="1"/>
  <c r="F179" i="1"/>
  <c r="E179" i="1"/>
  <c r="F177" i="1"/>
  <c r="E177" i="1"/>
  <c r="F176" i="1"/>
  <c r="E176" i="1"/>
  <c r="F171" i="1"/>
  <c r="E171" i="1"/>
  <c r="F165" i="1"/>
  <c r="E165" i="1"/>
  <c r="F163" i="1"/>
  <c r="E163" i="1"/>
  <c r="F161" i="1"/>
  <c r="E161" i="1"/>
  <c r="F160" i="1"/>
  <c r="E160" i="1"/>
  <c r="F158" i="1"/>
  <c r="E158" i="1"/>
  <c r="F152" i="1"/>
  <c r="E152" i="1"/>
  <c r="F148" i="1"/>
  <c r="E148" i="1"/>
  <c r="F140" i="1"/>
  <c r="E140" i="1"/>
  <c r="F136" i="1"/>
  <c r="E136" i="1"/>
  <c r="F126" i="1"/>
  <c r="E126" i="1"/>
  <c r="F120" i="1"/>
  <c r="E120" i="1"/>
  <c r="F110" i="1"/>
  <c r="E110" i="1"/>
  <c r="F98" i="1"/>
  <c r="E98" i="1"/>
  <c r="F89" i="1"/>
  <c r="E89" i="1"/>
  <c r="F77" i="1"/>
  <c r="E77" i="1"/>
  <c r="F57" i="1"/>
  <c r="E57" i="1"/>
  <c r="F51" i="1"/>
  <c r="E51" i="1"/>
  <c r="F32" i="1"/>
  <c r="E32" i="1"/>
  <c r="F68" i="2"/>
  <c r="F201" i="1" s="1"/>
  <c r="F213" i="1" s="1"/>
  <c r="E68" i="2"/>
  <c r="E201" i="1" s="1"/>
  <c r="E213" i="1" s="1"/>
  <c r="E198" i="1" l="1"/>
  <c r="F198" i="1"/>
</calcChain>
</file>

<file path=xl/sharedStrings.xml><?xml version="1.0" encoding="utf-8"?>
<sst xmlns="http://schemas.openxmlformats.org/spreadsheetml/2006/main" count="2644" uniqueCount="602">
  <si>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</si>
  <si>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</si>
  <si>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</si>
  <si>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</si>
  <si>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</si>
  <si>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</si>
  <si>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</si>
  <si>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</si>
  <si>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</si>
  <si>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</si>
  <si>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</si>
  <si>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</si>
  <si>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</si>
  <si>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</si>
  <si>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</si>
  <si>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</si>
  <si>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</si>
  <si>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</si>
  <si>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</si>
  <si>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</si>
  <si>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</si>
  <si>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</si>
  <si>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</si>
  <si>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</si>
  <si>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</si>
  <si>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</si>
  <si>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</si>
  <si>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</si>
  <si>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</si>
  <si>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</si>
  <si>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</si>
  <si>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</si>
  <si>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</si>
  <si>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</si>
  <si>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</si>
  <si>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</si>
  <si>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</si>
  <si>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</si>
  <si>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</si>
  <si>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</si>
  <si>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</si>
  <si>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</si>
  <si>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</si>
  <si>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</si>
  <si>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</si>
  <si>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</si>
  <si>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</si>
  <si>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</si>
  <si>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</si>
  <si>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</si>
  <si>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</si>
  <si>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</si>
  <si>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</si>
  <si>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</si>
  <si>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</si>
  <si>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</si>
  <si>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</si>
  <si>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</si>
  <si>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</si>
  <si>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</si>
  <si>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</si>
  <si>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</si>
  <si>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</si>
  <si>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</si>
  <si>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</si>
  <si>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</si>
  <si>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</si>
  <si>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</si>
  <si>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</si>
  <si>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</si>
  <si>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</si>
  <si>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</si>
  <si>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</si>
  <si>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</si>
  <si>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</si>
  <si>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</si>
  <si>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</si>
  <si>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</si>
  <si>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</si>
  <si>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</si>
  <si>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</si>
  <si>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</si>
  <si>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</si>
  <si>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</si>
  <si>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</si>
  <si>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</si>
  <si>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</si>
  <si>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</si>
  <si>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</si>
  <si>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</si>
  <si>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</si>
  <si>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</si>
  <si>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</si>
  <si>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</si>
  <si>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</si>
  <si>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</si>
  <si>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</si>
  <si>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</si>
  <si>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</si>
  <si>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</si>
  <si>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</si>
  <si>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</si>
  <si>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</si>
  <si>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</si>
  <si>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</si>
  <si>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</si>
  <si>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</si>
  <si>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</si>
  <si>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</si>
  <si>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</si>
  <si>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</si>
  <si>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</si>
  <si>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</si>
  <si>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</si>
  <si>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</si>
  <si>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</si>
  <si>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</si>
  <si>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</si>
  <si>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</si>
  <si>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</si>
  <si>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</si>
  <si>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</si>
  <si>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</si>
  <si>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</si>
  <si>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</si>
  <si>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</si>
  <si>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</si>
  <si>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</si>
  <si>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</si>
  <si>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</si>
  <si>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</si>
  <si>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</si>
  <si>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</si>
  <si>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</si>
  <si>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</si>
  <si>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</si>
  <si>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</si>
  <si>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</si>
  <si>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</si>
  <si>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</si>
  <si>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</si>
  <si>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</si>
  <si>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</si>
  <si>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</si>
  <si>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</si>
  <si>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</si>
  <si>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</si>
  <si>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</si>
  <si>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</si>
  <si>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</si>
  <si>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</si>
  <si>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</si>
  <si>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</si>
  <si>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</si>
  <si>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</si>
  <si>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</si>
  <si>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</si>
  <si>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</si>
  <si>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</si>
  <si>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</si>
  <si>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</si>
  <si>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</si>
  <si>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</si>
  <si>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</si>
  <si>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</si>
  <si>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</si>
  <si>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</si>
  <si>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</si>
  <si>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</si>
  <si>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</si>
  <si>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</si>
  <si>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</si>
  <si>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</si>
  <si>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</si>
  <si>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</si>
  <si>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</si>
  <si>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</si>
  <si>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</si>
  <si>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</si>
  <si>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</si>
  <si>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</si>
  <si>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</si>
  <si>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</si>
  <si>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</si>
  <si>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</si>
  <si>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</si>
  <si>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</si>
  <si>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</si>
  <si>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</si>
  <si>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</si>
  <si>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</si>
  <si>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2019 m. Sausio (January) mėnesį Lietuvos kino teatruose rodytų filmų topas</t>
  </si>
  <si>
    <t>2019 m. Vasario (February) mėnesį Lietuvos kino teatruose rodytų filmų topas</t>
  </si>
  <si>
    <t>Lego Movie 2</t>
  </si>
  <si>
    <t>Lego filmas 2</t>
  </si>
  <si>
    <t>Septynios vakarienės</t>
  </si>
  <si>
    <t>Minuscule Mandibles from far away (Minuscule 2)</t>
  </si>
  <si>
    <t>Didžioji skruzdėlyčių karalystė 2</t>
  </si>
  <si>
    <t>Hard Powder (Cold Pursuit)</t>
  </si>
  <si>
    <t xml:space="preserve">Šaltas kraujas </t>
  </si>
  <si>
    <t>Kaip aš tapau vietiniu</t>
  </si>
  <si>
    <t>Ben is Back</t>
  </si>
  <si>
    <t>Benas grįžo į namus</t>
  </si>
  <si>
    <t>DK, NO, AU, US</t>
  </si>
  <si>
    <t>2019.02.08</t>
  </si>
  <si>
    <t>Семь ужинов</t>
  </si>
  <si>
    <t>FR, CN</t>
  </si>
  <si>
    <t>2019.02.15</t>
  </si>
  <si>
    <t>Как я стал русским</t>
  </si>
  <si>
    <t>2019.02.22</t>
  </si>
  <si>
    <t xml:space="preserve">Alita. Kovos angelas </t>
  </si>
  <si>
    <t>Alita: Battle Angel</t>
  </si>
  <si>
    <t>Stan and Ollie</t>
  </si>
  <si>
    <t xml:space="preserve">Stenas ir Olis. Juoko broliai </t>
  </si>
  <si>
    <t>UK, CA, US</t>
  </si>
  <si>
    <t xml:space="preserve">Dogman </t>
  </si>
  <si>
    <t>Šv. Agota</t>
  </si>
  <si>
    <t>St. Agatha</t>
  </si>
  <si>
    <t>2018.02.22</t>
  </si>
  <si>
    <t>Pasmerkti. Kauno romanas</t>
  </si>
  <si>
    <t>Singing fish</t>
  </si>
  <si>
    <t>Purpurinis rūkas</t>
  </si>
  <si>
    <t>Trys didvyriai ir sosto paveldėtoja</t>
  </si>
  <si>
    <t>Три богатыря и Наследница престола</t>
  </si>
  <si>
    <t xml:space="preserve">Snieguotos lenktynės </t>
  </si>
  <si>
    <t>Racetime</t>
  </si>
  <si>
    <t xml:space="preserve">Valdžia </t>
  </si>
  <si>
    <t>Vice</t>
  </si>
  <si>
    <t>Keršto kelias</t>
  </si>
  <si>
    <t>Destroyer</t>
  </si>
  <si>
    <t>Muchos hijos, un mono y un castillo</t>
  </si>
  <si>
    <t xml:space="preserve">Daug vaikų, beždžionė ir pilis </t>
  </si>
  <si>
    <t>ES</t>
  </si>
  <si>
    <t xml:space="preserve">Romuva </t>
  </si>
  <si>
    <t>Fuga</t>
  </si>
  <si>
    <t>Le semeur</t>
  </si>
  <si>
    <t xml:space="preserve">Sėjėjas </t>
  </si>
  <si>
    <t>Kino pasaka</t>
  </si>
  <si>
    <t>PL, CZ, SE</t>
  </si>
  <si>
    <t>Saulės dukros</t>
  </si>
  <si>
    <t>Les Filles du soleil</t>
  </si>
  <si>
    <t>FR, BE, GE, CH</t>
  </si>
  <si>
    <t>Mary Queen of Scots</t>
  </si>
  <si>
    <t>Marija, Škotijos karalienė </t>
  </si>
  <si>
    <t>Mirties diena 2</t>
  </si>
  <si>
    <t>Happy Death Day 2U</t>
  </si>
  <si>
    <t>Helovinas</t>
  </si>
  <si>
    <t>Halloween</t>
  </si>
  <si>
    <t>Tylos zona</t>
  </si>
  <si>
    <t>A Quiet Place</t>
  </si>
  <si>
    <t>NO</t>
  </si>
  <si>
    <t>2019 m. Kovo (March) mėnesį Lietuvos kino teatruose rodytų filmų topas</t>
  </si>
  <si>
    <t>Captain Marvel</t>
  </si>
  <si>
    <t xml:space="preserve">Kapitonė Marvel </t>
  </si>
  <si>
    <t>Dumbo</t>
  </si>
  <si>
    <t xml:space="preserve">Dambis </t>
  </si>
  <si>
    <t>2019.03.29</t>
  </si>
  <si>
    <t>Hummingbird Project</t>
  </si>
  <si>
    <t xml:space="preserve">Kolibrio projektas </t>
  </si>
  <si>
    <t>BE, CA</t>
  </si>
  <si>
    <t>2019.03.15</t>
  </si>
  <si>
    <t>2019.03.01</t>
  </si>
  <si>
    <t>The Hole In The Ground</t>
  </si>
  <si>
    <t>Kiaurymė</t>
  </si>
  <si>
    <t>IE</t>
  </si>
  <si>
    <t>Alad'2</t>
  </si>
  <si>
    <t xml:space="preserve">Nauji Aladino nuotykiai </t>
  </si>
  <si>
    <t>The Beach Bum</t>
  </si>
  <si>
    <t xml:space="preserve">Pajūrio šlaistūnas </t>
  </si>
  <si>
    <t>Drunk Parents</t>
  </si>
  <si>
    <t xml:space="preserve">Laisvo elgesio tėvai </t>
  </si>
  <si>
    <t>Dragged Across Concrete</t>
  </si>
  <si>
    <t>Velkami per betoną</t>
  </si>
  <si>
    <t>2019.03.08</t>
  </si>
  <si>
    <t>CA, US</t>
  </si>
  <si>
    <t>2019.03.22</t>
  </si>
  <si>
    <t>Lady Bird</t>
  </si>
  <si>
    <t>2018.03.02</t>
  </si>
  <si>
    <t>Kaip prisijaukinti slibiną 3</t>
  </si>
  <si>
    <t>How to Train Your Dragon: The Hidden World</t>
  </si>
  <si>
    <t xml:space="preserve">Mes </t>
  </si>
  <si>
    <t>Us</t>
  </si>
  <si>
    <t>Kursk</t>
  </si>
  <si>
    <t>Kurskas</t>
  </si>
  <si>
    <t>Queens Corgi</t>
  </si>
  <si>
    <t xml:space="preserve">Karalienės Korgis </t>
  </si>
  <si>
    <t>On the Basis of Sex</t>
  </si>
  <si>
    <t>Nes ji yra moteris</t>
  </si>
  <si>
    <t>Widow (Greta)</t>
  </si>
  <si>
    <t>Greta</t>
  </si>
  <si>
    <t>Creed 2</t>
  </si>
  <si>
    <t xml:space="preserve">Krydas II: Kylanti legenda </t>
  </si>
  <si>
    <t>Mia and the White Lions</t>
  </si>
  <si>
    <t xml:space="preserve">Mija ir baltasis liūtas </t>
  </si>
  <si>
    <t>BE, LX</t>
  </si>
  <si>
    <t>BE</t>
  </si>
  <si>
    <t>EI, US</t>
  </si>
  <si>
    <t>2019.04.05</t>
  </si>
  <si>
    <t>Riba</t>
  </si>
  <si>
    <t>Moteris, vyras ir suo</t>
  </si>
  <si>
    <t>3 dienos Kviberone</t>
  </si>
  <si>
    <t>Border</t>
  </si>
  <si>
    <t>AGA</t>
  </si>
  <si>
    <t>SE, DE</t>
  </si>
  <si>
    <t>3 Tage in Quiberon </t>
  </si>
  <si>
    <t>DE, AT, FR</t>
  </si>
  <si>
    <t>DE, FR, BG</t>
  </si>
  <si>
    <t>100 dinge</t>
  </si>
  <si>
    <t xml:space="preserve">100 daiktų ir nieko daugiau </t>
  </si>
  <si>
    <t>Ką tu nuo manęs slepi?</t>
  </si>
  <si>
    <t>Meilužės</t>
  </si>
  <si>
    <t>Громкая связь</t>
  </si>
  <si>
    <t>Любовницы</t>
  </si>
  <si>
    <t>Tobolas</t>
  </si>
  <si>
    <t>Тобол</t>
  </si>
  <si>
    <t>FR, DE, ZA</t>
  </si>
  <si>
    <t>CH, UK, FR, US</t>
  </si>
  <si>
    <t>Žalgirio mūšis</t>
  </si>
  <si>
    <t>LT, PL, DE</t>
  </si>
  <si>
    <t>Artbox</t>
  </si>
  <si>
    <t>Lesfilm</t>
  </si>
  <si>
    <t>Медведи Камчатки. Начало жизни</t>
  </si>
  <si>
    <t xml:space="preserve">Kamčiatkos meškos. Gyvenimo pradžia </t>
  </si>
  <si>
    <t>Krautuvų valsas</t>
  </si>
  <si>
    <t>In the Aisles</t>
  </si>
  <si>
    <t>Laimingasis  Ladzaras</t>
  </si>
  <si>
    <t>Lazzaro felice</t>
  </si>
  <si>
    <t>IT, CH, FR, DE</t>
  </si>
  <si>
    <t>Mergina</t>
  </si>
  <si>
    <t>The Girl</t>
  </si>
  <si>
    <t>NL, BE</t>
  </si>
  <si>
    <t>A-one films</t>
  </si>
  <si>
    <t>Troppo grazia</t>
  </si>
  <si>
    <t>Ikyrioji malonė</t>
  </si>
  <si>
    <t>IT</t>
  </si>
  <si>
    <t>Arktis. Įkalinti ledynuose</t>
  </si>
  <si>
    <t>Arctic</t>
  </si>
  <si>
    <t>IS</t>
  </si>
  <si>
    <t>Baseino valdovai</t>
  </si>
  <si>
    <t>Sink or Swim</t>
  </si>
  <si>
    <t>2019 m. Balandžio (April) mėnesį Lietuvos kino teatruose rodytų filmų topas</t>
  </si>
  <si>
    <t>Valstybės Paslaptis</t>
  </si>
  <si>
    <t>Shazam</t>
  </si>
  <si>
    <t>Curse of La Llorona</t>
  </si>
  <si>
    <t>Verkiančios moters prakeiksmas</t>
  </si>
  <si>
    <t>Teen Spirit</t>
  </si>
  <si>
    <t>Jaunoji žvaigždė</t>
  </si>
  <si>
    <t>Pure as Snow (Blanche-Neige)</t>
  </si>
  <si>
    <t>Skaisti kaip sniegas</t>
  </si>
  <si>
    <t>Big Trip</t>
  </si>
  <si>
    <t>Didžioji kelionė</t>
  </si>
  <si>
    <t>2019.04.12</t>
  </si>
  <si>
    <t>RU, US</t>
  </si>
  <si>
    <t>2019.04.19</t>
  </si>
  <si>
    <t>2019.04.26</t>
  </si>
  <si>
    <t>2019.05.03</t>
  </si>
  <si>
    <t>Avengers: Endgame</t>
  </si>
  <si>
    <t>Keršytojai. Pabaiga</t>
  </si>
  <si>
    <t>Hellboy</t>
  </si>
  <si>
    <t xml:space="preserve">Pragaro vaikis </t>
  </si>
  <si>
    <t>The White Crow</t>
  </si>
  <si>
    <t>The Professor and The Madman</t>
  </si>
  <si>
    <t xml:space="preserve">Balta varna </t>
  </si>
  <si>
    <t xml:space="preserve">Profesorius ir pamišėlis </t>
  </si>
  <si>
    <t>UK, US, BG</t>
  </si>
  <si>
    <t>UK, FR</t>
  </si>
  <si>
    <t>Drakoniuko Riešutėlio nuotykiai: atostogos džiunglėse </t>
  </si>
  <si>
    <t>Der kleine Drache Kokosnuss - Auf in den Dschungel!</t>
  </si>
  <si>
    <t>Europos kinas</t>
  </si>
  <si>
    <t>Capernaum</t>
  </si>
  <si>
    <t>Manbiki kazoku</t>
  </si>
  <si>
    <t>Dronningen</t>
  </si>
  <si>
    <t>Лето</t>
  </si>
  <si>
    <t>Atak Paniki</t>
  </si>
  <si>
    <t>El amor menos pensado</t>
  </si>
  <si>
    <t>Beautiful Boy</t>
  </si>
  <si>
    <t>En Angel</t>
  </si>
  <si>
    <t>Doubles vies</t>
  </si>
  <si>
    <t>Le monde est a toi</t>
  </si>
  <si>
    <t>Birds of Passage</t>
  </si>
  <si>
    <t>Ahlat Agaci</t>
  </si>
  <si>
    <t>Mirai no Mirai</t>
  </si>
  <si>
    <t>Notti Magiche</t>
  </si>
  <si>
    <t>Chef Flynn</t>
  </si>
  <si>
    <t>Long day‘s journey into night</t>
  </si>
  <si>
    <t>Maya</t>
  </si>
  <si>
    <t>Touch me not</t>
  </si>
  <si>
    <t>Gordon och Paddy</t>
  </si>
  <si>
    <t>Virgin &amp; Extra: Jaén, The Land Of The Olive Oil</t>
  </si>
  <si>
    <t xml:space="preserve">Chaenas – ypač tyro aliejaus kraštas </t>
  </si>
  <si>
    <t>Gordonas ir Padi</t>
  </si>
  <si>
    <t>Neliesk manęs</t>
  </si>
  <si>
    <t xml:space="preserve">Ilga dienos kelionė į naktį </t>
  </si>
  <si>
    <t>Maja</t>
  </si>
  <si>
    <t>Šefas Flynnas</t>
  </si>
  <si>
    <t>Magiškos naktys</t>
  </si>
  <si>
    <t xml:space="preserve">Mano mažoji sesutė Mirai </t>
  </si>
  <si>
    <t xml:space="preserve">Laukinė kriaušė </t>
  </si>
  <si>
    <t>Vasaros paukščiai</t>
  </si>
  <si>
    <t>Pasaulis priklauso tau</t>
  </si>
  <si>
    <t>Dvilypiai gyvenimai</t>
  </si>
  <si>
    <t>Angelas</t>
  </si>
  <si>
    <t>Gražus sūnus</t>
  </si>
  <si>
    <t>Netikėta meilė</t>
  </si>
  <si>
    <t xml:space="preserve">Panikos ataka </t>
  </si>
  <si>
    <t>Vasara</t>
  </si>
  <si>
    <t xml:space="preserve">Širdžių dama </t>
  </si>
  <si>
    <t xml:space="preserve">Vagiliautojai </t>
  </si>
  <si>
    <t xml:space="preserve">Kafarnaumas </t>
  </si>
  <si>
    <t>LB, FR, US</t>
  </si>
  <si>
    <t>JP</t>
  </si>
  <si>
    <t>DK, SE</t>
  </si>
  <si>
    <t>AR</t>
  </si>
  <si>
    <t>AR, ES</t>
  </si>
  <si>
    <t>CO, DK, MX, DE, CH</t>
  </si>
  <si>
    <t>TR, MK, FR, DE, BG, SE, BA</t>
  </si>
  <si>
    <t>CH, FR</t>
  </si>
  <si>
    <t>RO, DE, CZ, BG, FR</t>
  </si>
  <si>
    <t>SE</t>
  </si>
  <si>
    <t>Išgyventi vasarą</t>
  </si>
  <si>
    <t>Kenkenas ir ateiviai</t>
  </si>
  <si>
    <t>Coin coin And The Extra-Humans</t>
  </si>
  <si>
    <t>Matangi / Maya / M.I.A.</t>
  </si>
  <si>
    <t>UK, US, LK</t>
  </si>
  <si>
    <t>Mylėk ir šok</t>
  </si>
  <si>
    <t>Let's dance</t>
  </si>
  <si>
    <t>Rūgštus miškas</t>
  </si>
  <si>
    <t>ACID FOREST</t>
  </si>
  <si>
    <t>Neon Realism</t>
  </si>
  <si>
    <t>After. Kai mes susitikom</t>
  </si>
  <si>
    <t xml:space="preserve">After </t>
  </si>
  <si>
    <t>Ether</t>
  </si>
  <si>
    <t>Eteris</t>
  </si>
  <si>
    <t>PL, LT, UA, HU</t>
  </si>
  <si>
    <t>Milijardas</t>
  </si>
  <si>
    <t>Vaikinai pagal iškvietimą</t>
  </si>
  <si>
    <t>Трезвый водитель</t>
  </si>
  <si>
    <t>Миллиард</t>
  </si>
  <si>
    <t>Gyvulėlių kapinės</t>
  </si>
  <si>
    <t>Pet Sematary</t>
  </si>
  <si>
    <t>NCG Distribution  / Paramount Pictures</t>
  </si>
  <si>
    <t>Stebuklų parkas</t>
  </si>
  <si>
    <t>Wonder Park</t>
  </si>
  <si>
    <t>Свидетели Путина</t>
  </si>
  <si>
    <t xml:space="preserve">Putino liudininkai </t>
  </si>
  <si>
    <t>Whitney</t>
  </si>
  <si>
    <t>LV, CH, CZ</t>
  </si>
  <si>
    <t>2019 m. Gegužės (May) mėnesį Lietuvos kino teatruose rodytų filmų topas</t>
  </si>
  <si>
    <t>Aladdin</t>
  </si>
  <si>
    <t xml:space="preserve">Aladinas </t>
  </si>
  <si>
    <t>2019.05.24</t>
  </si>
  <si>
    <t>The Aftermath</t>
  </si>
  <si>
    <t>Svetimi namai</t>
  </si>
  <si>
    <t>Theatrical Film Distribution  / 20th Century Fox</t>
  </si>
  <si>
    <t>Žavusis žudikas Tedas Bandis</t>
  </si>
  <si>
    <t>Extremely Wicked, Shockingly Evil, and Vile</t>
  </si>
  <si>
    <t>2019.05.10</t>
  </si>
  <si>
    <t>Play Or Die</t>
  </si>
  <si>
    <t>Žaisk arba mirk</t>
  </si>
  <si>
    <t>2019.05.17</t>
  </si>
  <si>
    <t xml:space="preserve">Nerealieji 2 </t>
  </si>
  <si>
    <t>Incredibles 2</t>
  </si>
  <si>
    <t xml:space="preserve">Bulius Ferdinandas </t>
  </si>
  <si>
    <t>Ferdinand</t>
  </si>
  <si>
    <t>Koko</t>
  </si>
  <si>
    <t>Coco</t>
  </si>
  <si>
    <t>Ratai 3</t>
  </si>
  <si>
    <t>Cars 3</t>
  </si>
  <si>
    <t>Trys žingsniai iki tavęs</t>
  </si>
  <si>
    <t>Five Feet Apart</t>
  </si>
  <si>
    <t>Ma</t>
  </si>
  <si>
    <t>2019.05.31</t>
  </si>
  <si>
    <t>Rocketman</t>
  </si>
  <si>
    <t>2019.06.07</t>
  </si>
  <si>
    <t>Slaptas augintinių gyvenimas 2</t>
  </si>
  <si>
    <t>Secret Life of Pets 2</t>
  </si>
  <si>
    <t xml:space="preserve">NCG Distribution  </t>
  </si>
  <si>
    <t>Slaptas augintinių gyvenimas</t>
  </si>
  <si>
    <t>The Secret Life Of Pets</t>
  </si>
  <si>
    <t>US, JP</t>
  </si>
  <si>
    <t xml:space="preserve">Bjaurusis aš 3 </t>
  </si>
  <si>
    <t>Despicable Me 3</t>
  </si>
  <si>
    <t>`</t>
  </si>
  <si>
    <t>Pokemon Detective Pikachu</t>
  </si>
  <si>
    <t>Pokemon Detektyvas Pikachu</t>
  </si>
  <si>
    <t>John Wick 3: Parabellum</t>
  </si>
  <si>
    <t>Džonas Vikas 3</t>
  </si>
  <si>
    <t>Flarsky (Long Shot)</t>
  </si>
  <si>
    <t>Be šansų</t>
  </si>
  <si>
    <t>Untitled James Gunn (Brightburn)</t>
  </si>
  <si>
    <t>Mirties blyksnis</t>
  </si>
  <si>
    <t>Sun is also a star</t>
  </si>
  <si>
    <t>Saulė irgi žvaigždė</t>
  </si>
  <si>
    <t>Godzilla2: King of the Monsters</t>
  </si>
  <si>
    <t>Godzila 2: Monstrų karalius</t>
  </si>
  <si>
    <t>Hotel Transylvania 3</t>
  </si>
  <si>
    <t>Monstrų viešbutis 3: Atostogos</t>
  </si>
  <si>
    <t>Princess in Wonderland (Princess and the Dragon)</t>
  </si>
  <si>
    <t>Princesė ir Drakonas</t>
  </si>
  <si>
    <t>Emoji</t>
  </si>
  <si>
    <t>Emodži filmas</t>
  </si>
  <si>
    <t>Ballerina</t>
  </si>
  <si>
    <t>Balerina</t>
  </si>
  <si>
    <t>US, JP, CA</t>
  </si>
  <si>
    <t>2018.07.13</t>
  </si>
  <si>
    <t>FR, CA</t>
  </si>
  <si>
    <t>Paryžiaus imperatorius</t>
  </si>
  <si>
    <t>L'Empereur de Paris</t>
  </si>
  <si>
    <t>Ričardas atsisveikina</t>
  </si>
  <si>
    <t>Richard Says Goodbye</t>
  </si>
  <si>
    <t>L'homme fidèle</t>
  </si>
  <si>
    <t xml:space="preserve">Tobulas vyras </t>
  </si>
  <si>
    <t>Mes visada gyvenome pilyje</t>
  </si>
  <si>
    <t>We Have Always Lived in the Castle</t>
  </si>
  <si>
    <t>Kūdikis</t>
  </si>
  <si>
    <t>Pupille</t>
  </si>
  <si>
    <t>Apsėstasis</t>
  </si>
  <si>
    <t>The Prodigy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</si>
  <si>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</si>
  <si>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</si>
  <si>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</si>
  <si>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</si>
  <si>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</si>
  <si>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</si>
  <si>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</si>
  <si>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</si>
  <si>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</si>
  <si>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</si>
  <si>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</si>
  <si>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</si>
  <si>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</si>
  <si>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</si>
  <si>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</si>
  <si>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</si>
  <si>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</si>
  <si>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</si>
  <si>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</si>
  <si>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</si>
  <si>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</si>
  <si>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</si>
  <si>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</si>
  <si>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</si>
  <si>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</si>
  <si>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</si>
  <si>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</si>
  <si>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</si>
  <si>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</si>
  <si>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</si>
  <si>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</si>
  <si>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</si>
  <si>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</si>
  <si>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</si>
  <si>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</si>
  <si>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</si>
  <si>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</si>
  <si>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</si>
  <si>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</si>
  <si>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</si>
  <si>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</si>
  <si>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</si>
  <si>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</si>
  <si>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</si>
  <si>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</si>
  <si>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</si>
  <si>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</si>
  <si>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</si>
  <si>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</si>
  <si>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</si>
  <si>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</si>
  <si>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</si>
  <si>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</si>
  <si>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</si>
  <si>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</si>
  <si>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</si>
  <si>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</si>
  <si>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</si>
  <si>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</si>
  <si>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</si>
  <si>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</si>
  <si>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</si>
  <si>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</si>
  <si>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</si>
  <si>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</si>
  <si>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</si>
  <si>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</si>
  <si>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</si>
  <si>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</si>
  <si>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</si>
  <si>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</si>
  <si>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</si>
  <si>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</si>
  <si>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</si>
  <si>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</si>
  <si>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</si>
  <si>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</si>
  <si>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Mumbajaus viešbutis</t>
  </si>
  <si>
    <t>Hotel Mumbai</t>
  </si>
  <si>
    <t>AU, US, IN</t>
  </si>
  <si>
    <t>AŠ iš kitos veidrodžio pusės</t>
  </si>
  <si>
    <t>Unheimlich perfekte Freunde</t>
  </si>
  <si>
    <t>78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</si>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</sst>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  <numFmt numFmtId="167" formatCode="yyyy\.mm\.dd;@"/>
    <numFmt numFmtId="168" formatCode="yyyy/mm/dd;@"/>
  </numFmts>
  <fonts count="1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4" fillId="0" borderId="0" xfId="0" applyNumberFormat="1" applyFont="1"/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3" fontId="4" fillId="0" borderId="0" xfId="0" applyNumberFormat="1" applyFont="1"/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6" fontId="4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6" fillId="0" borderId="3" xfId="0" applyFont="1" applyBorder="1" applyAlignment="1">
      <alignment horizontal="center" vertical="center" wrapText="1"/>
    </xf>
    <xf numFmtId="3" fontId="6" fillId="0" borderId="0" xfId="0" applyNumberFormat="1" applyFont="1"/>
    <xf numFmtId="49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4" fillId="0" borderId="4" xfId="0" applyNumberFormat="1" applyFont="1" applyBorder="1"/>
    <xf numFmtId="2" fontId="4" fillId="0" borderId="0" xfId="0" applyNumberFormat="1" applyFont="1" applyAlignment="1">
      <alignment horizontal="center"/>
    </xf>
    <xf numFmtId="3" fontId="0" fillId="0" borderId="0" xfId="0" applyNumberFormat="1"/>
    <xf numFmtId="3" fontId="5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8" fontId="4" fillId="0" borderId="0" xfId="0" applyNumberFormat="1" applyFont="1"/>
    <xf numFmtId="6" fontId="4" fillId="0" borderId="0" xfId="0" applyNumberFormat="1" applyFont="1"/>
    <xf numFmtId="4" fontId="8" fillId="0" borderId="0" xfId="0" applyNumberFormat="1" applyFont="1"/>
    <xf numFmtId="0" fontId="8" fillId="0" borderId="0" xfId="0" applyFont="1"/>
    <xf numFmtId="49" fontId="8" fillId="3" borderId="2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6" fontId="0" fillId="0" borderId="0" xfId="0" applyNumberFormat="1"/>
    <xf numFmtId="4" fontId="0" fillId="0" borderId="0" xfId="0" applyNumberFormat="1"/>
    <xf numFmtId="3" fontId="8" fillId="0" borderId="0" xfId="0" applyNumberFormat="1" applyFont="1"/>
    <xf numFmtId="0" fontId="4" fillId="0" borderId="6" xfId="0" applyFont="1" applyBorder="1" applyAlignment="1">
      <alignment vertical="center"/>
    </xf>
    <xf numFmtId="167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8" fillId="0" borderId="0" xfId="0" applyNumberFormat="1" applyFont="1"/>
    <xf numFmtId="0" fontId="11" fillId="0" borderId="6" xfId="0" applyFont="1" applyBorder="1" applyAlignment="1">
      <alignment horizontal="center" vertical="center" wrapText="1"/>
    </xf>
    <xf numFmtId="8" fontId="8" fillId="0" borderId="0" xfId="0" applyNumberFormat="1" applyFont="1"/>
    <xf numFmtId="6" fontId="8" fillId="0" borderId="0" xfId="0" applyNumberFormat="1" applyFont="1"/>
    <xf numFmtId="8" fontId="0" fillId="0" borderId="0" xfId="0" applyNumberFormat="1"/>
    <xf numFmtId="168" fontId="12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168" fontId="12" fillId="0" borderId="6" xfId="0" applyNumberFormat="1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1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8" fillId="3" borderId="3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vertical="center" wrapText="1"/>
    </xf>
    <xf numFmtId="3" fontId="4" fillId="5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4" fillId="4" borderId="0" xfId="0" applyNumberFormat="1" applyFont="1" applyFill="1"/>
    <xf numFmtId="0" fontId="4" fillId="4" borderId="0" xfId="0" applyFont="1" applyFill="1"/>
    <xf numFmtId="167" fontId="9" fillId="0" borderId="7" xfId="0" applyNumberFormat="1" applyFont="1" applyBorder="1" applyAlignment="1">
      <alignment horizontal="center" vertical="center" wrapText="1"/>
    </xf>
  </cellXfs>
  <cellStyles count="2">
    <cellStyle name="Normal" xfId="0" builtinId="0" customBuiltin="1"/>
    <cellStyle name="Normal 2" xfId="1" xr:uid="{E24F2521-375A-4DA1-B7AD-FBE96E130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3"/>
  <sheetViews>
    <sheetView workbookViewId="0">
      <selection activeCell="M188" sqref="M188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7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7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f>Sausis!E8+Vasaris!E4+Kovas!E7+Balandis!E32</f>
        <v>688535.73</v>
      </c>
      <c r="F4" s="14">
        <f>Sausis!F8+Vasaris!F4+Kovas!F7+Balandis!F32</f>
        <v>120557</v>
      </c>
      <c r="G4" s="14">
        <v>18</v>
      </c>
      <c r="H4" s="15" t="s">
        <v>28</v>
      </c>
      <c r="I4" s="18" t="s">
        <v>29</v>
      </c>
      <c r="J4" s="17"/>
      <c r="L4" s="11"/>
      <c r="M4" s="11"/>
      <c r="O4" s="20"/>
    </row>
    <row r="5" spans="1:17" s="5" customFormat="1" ht="26.1" customHeight="1" x14ac:dyDescent="0.2">
      <c r="A5" s="12">
        <v>2</v>
      </c>
      <c r="B5" s="13" t="s">
        <v>278</v>
      </c>
      <c r="C5" s="13" t="s">
        <v>279</v>
      </c>
      <c r="D5" s="13" t="s">
        <v>15</v>
      </c>
      <c r="E5" s="14">
        <f>Kovas!E4+Balandis!E7+Gegužė!E17</f>
        <v>672815.42</v>
      </c>
      <c r="F5" s="14">
        <f>Kovas!F4+Balandis!F7+Gegužė!F17</f>
        <v>133831</v>
      </c>
      <c r="G5" s="14">
        <v>19</v>
      </c>
      <c r="H5" s="15" t="s">
        <v>273</v>
      </c>
      <c r="I5" s="18" t="s">
        <v>39</v>
      </c>
      <c r="J5" s="17"/>
      <c r="L5" s="11"/>
    </row>
    <row r="6" spans="1:17" s="5" customFormat="1" ht="26.1" customHeight="1" x14ac:dyDescent="0.2">
      <c r="A6" s="12">
        <v>3</v>
      </c>
      <c r="B6" s="13" t="s">
        <v>357</v>
      </c>
      <c r="C6" s="13" t="s">
        <v>356</v>
      </c>
      <c r="D6" s="13" t="s">
        <v>15</v>
      </c>
      <c r="E6" s="14">
        <f>Balandis!E4+Gegužė!E4</f>
        <v>541643.80000000005</v>
      </c>
      <c r="F6" s="14">
        <f>Balandis!F4+Gegužė!F4</f>
        <v>88284</v>
      </c>
      <c r="G6" s="14">
        <v>25</v>
      </c>
      <c r="H6" s="15" t="s">
        <v>354</v>
      </c>
      <c r="I6" s="18" t="s">
        <v>17</v>
      </c>
      <c r="J6" s="17"/>
      <c r="L6" s="11"/>
      <c r="M6" s="11"/>
      <c r="P6" s="20"/>
    </row>
    <row r="7" spans="1:17" s="5" customFormat="1" ht="26.1" customHeight="1" x14ac:dyDescent="0.2">
      <c r="A7" s="12">
        <v>4</v>
      </c>
      <c r="B7" s="13" t="s">
        <v>219</v>
      </c>
      <c r="C7" s="13" t="s">
        <v>219</v>
      </c>
      <c r="D7" s="13" t="s">
        <v>10</v>
      </c>
      <c r="E7" s="14">
        <f>Vasaris!E5+Kovas!E5+Balandis!E21+Gegužė!E49</f>
        <v>508888.97</v>
      </c>
      <c r="F7" s="14">
        <f>Vasaris!F5+Kovas!F5+Balandis!F21+Gegužė!F49</f>
        <v>88763</v>
      </c>
      <c r="G7" s="14">
        <v>18</v>
      </c>
      <c r="H7" s="15" t="s">
        <v>209</v>
      </c>
      <c r="I7" s="18" t="s">
        <v>220</v>
      </c>
      <c r="J7" s="17"/>
      <c r="L7" s="11"/>
      <c r="M7" s="11"/>
      <c r="P7" s="20"/>
    </row>
    <row r="8" spans="1:17" s="5" customFormat="1" ht="26.1" customHeight="1" x14ac:dyDescent="0.2">
      <c r="A8" s="12">
        <v>5</v>
      </c>
      <c r="B8" s="13" t="s">
        <v>9</v>
      </c>
      <c r="C8" s="13" t="s">
        <v>9</v>
      </c>
      <c r="D8" s="13" t="s">
        <v>10</v>
      </c>
      <c r="E8" s="14">
        <f>Sausis!E4+Vasaris!E39</f>
        <v>309494</v>
      </c>
      <c r="F8" s="14">
        <f>Sausis!F4+Vasaris!F39</f>
        <v>54953</v>
      </c>
      <c r="G8" s="14">
        <v>14</v>
      </c>
      <c r="H8" s="15" t="s">
        <v>11</v>
      </c>
      <c r="I8" s="16" t="s">
        <v>12</v>
      </c>
      <c r="J8" s="17"/>
      <c r="L8" s="11"/>
      <c r="M8" s="11"/>
      <c r="P8" s="20"/>
    </row>
    <row r="9" spans="1:17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f>Sausis!E9+Vasaris!E9+Kovas!E12+Balandis!E41</f>
        <v>304157.76</v>
      </c>
      <c r="F9" s="14">
        <f>Sausis!F9+Vasaris!F9+Kovas!F12+Balandis!F41</f>
        <v>54057</v>
      </c>
      <c r="G9" s="14">
        <v>13</v>
      </c>
      <c r="H9" s="15" t="s">
        <v>16</v>
      </c>
      <c r="I9" s="18" t="s">
        <v>29</v>
      </c>
      <c r="J9" s="17"/>
      <c r="L9" s="11"/>
    </row>
    <row r="10" spans="1:17" s="5" customFormat="1" ht="26.1" customHeight="1" x14ac:dyDescent="0.2">
      <c r="A10" s="12">
        <v>7</v>
      </c>
      <c r="B10" s="88" t="s">
        <v>13</v>
      </c>
      <c r="C10" s="88" t="s">
        <v>14</v>
      </c>
      <c r="D10" s="13" t="s">
        <v>15</v>
      </c>
      <c r="E10" s="92">
        <f>Sausis!E5+Vasaris!E12+Kovas!E29+Gegužė!E82</f>
        <v>292143.12</v>
      </c>
      <c r="F10" s="92">
        <f>Sausis!F5+Vasaris!F12+Kovas!F29+Gegužė!F82</f>
        <v>59333</v>
      </c>
      <c r="G10" s="92">
        <v>33</v>
      </c>
      <c r="H10" s="96" t="s">
        <v>16</v>
      </c>
      <c r="I10" s="18" t="s">
        <v>17</v>
      </c>
    </row>
    <row r="11" spans="1:17" s="5" customFormat="1" ht="26.1" customHeight="1" x14ac:dyDescent="0.2">
      <c r="A11" s="12">
        <v>8</v>
      </c>
      <c r="B11" s="88" t="s">
        <v>18</v>
      </c>
      <c r="C11" s="88" t="s">
        <v>19</v>
      </c>
      <c r="D11" s="13" t="s">
        <v>20</v>
      </c>
      <c r="E11" s="92">
        <f>Sausis!E6+Vasaris!E11+Kovas!E36</f>
        <v>280193.32</v>
      </c>
      <c r="F11" s="92">
        <f>Sausis!F6+Vasaris!F11+Kovas!F36</f>
        <v>48116</v>
      </c>
      <c r="G11" s="92">
        <v>15</v>
      </c>
      <c r="H11" s="96">
        <v>43406</v>
      </c>
      <c r="I11" s="18" t="s">
        <v>21</v>
      </c>
    </row>
    <row r="12" spans="1:17" s="5" customFormat="1" ht="26.1" customHeight="1" x14ac:dyDescent="0.2">
      <c r="A12" s="12">
        <v>9</v>
      </c>
      <c r="B12" s="13" t="s">
        <v>341</v>
      </c>
      <c r="C12" s="19" t="s">
        <v>341</v>
      </c>
      <c r="D12" s="13" t="s">
        <v>10</v>
      </c>
      <c r="E12" s="92">
        <f>Balandis!E5+Gegužė!E12</f>
        <v>211063.66999999998</v>
      </c>
      <c r="F12" s="92">
        <f>Balandis!F5+Gegužė!F12</f>
        <v>38938</v>
      </c>
      <c r="G12" s="14">
        <v>17</v>
      </c>
      <c r="H12" s="15" t="s">
        <v>351</v>
      </c>
      <c r="I12" s="18" t="s">
        <v>29</v>
      </c>
      <c r="J12" s="17"/>
      <c r="K12" s="11"/>
      <c r="N12" s="20"/>
      <c r="O12" s="20"/>
      <c r="P12" s="11"/>
    </row>
    <row r="13" spans="1:17" s="5" customFormat="1" ht="26.1" customHeight="1" x14ac:dyDescent="0.2">
      <c r="A13" s="12">
        <v>10</v>
      </c>
      <c r="B13" s="13" t="s">
        <v>194</v>
      </c>
      <c r="C13" s="19" t="s">
        <v>193</v>
      </c>
      <c r="D13" s="13" t="s">
        <v>203</v>
      </c>
      <c r="E13" s="14">
        <f>Vasaris!E6+Kovas!E14+Balandis!E72+Gegužė!E65</f>
        <v>195795</v>
      </c>
      <c r="F13" s="14">
        <f>Vasaris!F6+Kovas!F14+Balandis!F72+Gegužė!F65</f>
        <v>42461</v>
      </c>
      <c r="G13" s="14">
        <v>17</v>
      </c>
      <c r="H13" s="15" t="s">
        <v>204</v>
      </c>
      <c r="I13" s="16" t="s">
        <v>36</v>
      </c>
      <c r="J13" s="17"/>
      <c r="L13" s="11"/>
    </row>
    <row r="14" spans="1:17" s="5" customFormat="1" ht="26.1" customHeight="1" x14ac:dyDescent="0.2">
      <c r="A14" s="12">
        <v>11</v>
      </c>
      <c r="B14" s="13" t="s">
        <v>253</v>
      </c>
      <c r="C14" s="13" t="s">
        <v>252</v>
      </c>
      <c r="D14" s="13" t="s">
        <v>34</v>
      </c>
      <c r="E14" s="14">
        <f>Kovas!E6+Balandis!E33</f>
        <v>191799.38999999998</v>
      </c>
      <c r="F14" s="14">
        <f>Kovas!F6+Balandis!F33</f>
        <v>30738</v>
      </c>
      <c r="G14" s="14">
        <v>26</v>
      </c>
      <c r="H14" s="15" t="s">
        <v>273</v>
      </c>
      <c r="I14" s="18" t="s">
        <v>17</v>
      </c>
      <c r="J14" s="17"/>
      <c r="L14" s="11"/>
      <c r="M14" s="11"/>
      <c r="O14" s="20"/>
    </row>
    <row r="15" spans="1:17" s="5" customFormat="1" ht="26.1" customHeight="1" x14ac:dyDescent="0.2">
      <c r="A15" s="12">
        <v>12</v>
      </c>
      <c r="B15" s="13" t="s">
        <v>210</v>
      </c>
      <c r="C15" s="13" t="s">
        <v>211</v>
      </c>
      <c r="D15" s="13" t="s">
        <v>15</v>
      </c>
      <c r="E15" s="14">
        <f>Vasaris!E8+Kovas!E15</f>
        <v>181750.65</v>
      </c>
      <c r="F15" s="14">
        <f>Vasaris!F8+Kovas!F15</f>
        <v>29680</v>
      </c>
      <c r="G15" s="14">
        <v>27</v>
      </c>
      <c r="H15" s="15" t="s">
        <v>207</v>
      </c>
      <c r="I15" s="18" t="s">
        <v>21</v>
      </c>
      <c r="J15" s="17"/>
      <c r="L15" s="11"/>
      <c r="M15" s="11"/>
      <c r="O15" s="20"/>
    </row>
    <row r="16" spans="1:17" s="5" customFormat="1" ht="26.1" customHeight="1" x14ac:dyDescent="0.25">
      <c r="A16" s="12">
        <v>13</v>
      </c>
      <c r="B16" s="13" t="s">
        <v>22</v>
      </c>
      <c r="C16" s="22" t="s">
        <v>23</v>
      </c>
      <c r="D16" s="45" t="s">
        <v>24</v>
      </c>
      <c r="E16" s="14">
        <f>Sausis!E7+Vasaris!E30</f>
        <v>171047.81</v>
      </c>
      <c r="F16" s="14">
        <f>Sausis!F7+Vasaris!F30</f>
        <v>29354</v>
      </c>
      <c r="G16" s="23">
        <v>15</v>
      </c>
      <c r="H16" s="21" t="s">
        <v>25</v>
      </c>
      <c r="I16" s="18" t="s">
        <v>26</v>
      </c>
      <c r="J16" s="30"/>
      <c r="K16"/>
      <c r="L16"/>
      <c r="M16"/>
      <c r="N16"/>
      <c r="O16" s="70"/>
      <c r="P16" s="35"/>
      <c r="Q16" s="41"/>
    </row>
    <row r="17" spans="1:16" ht="26.1" customHeight="1" x14ac:dyDescent="0.25">
      <c r="A17" s="12">
        <v>14</v>
      </c>
      <c r="B17" s="13" t="s">
        <v>59</v>
      </c>
      <c r="C17" s="19" t="s">
        <v>60</v>
      </c>
      <c r="D17" s="13" t="s">
        <v>15</v>
      </c>
      <c r="E17" s="14">
        <f>Sausis!E19+Vasaris!E10+Kovas!E21</f>
        <v>168838.51</v>
      </c>
      <c r="F17" s="14">
        <f>Sausis!F19+Vasaris!F10+Kovas!F21</f>
        <v>35807</v>
      </c>
      <c r="G17" s="14">
        <v>17</v>
      </c>
      <c r="H17" s="15" t="s">
        <v>28</v>
      </c>
      <c r="I17" s="16" t="s">
        <v>26</v>
      </c>
      <c r="L17" s="35"/>
    </row>
    <row r="18" spans="1:16" ht="26.1" customHeight="1" x14ac:dyDescent="0.25">
      <c r="A18" s="12">
        <v>15</v>
      </c>
      <c r="B18" s="13" t="s">
        <v>221</v>
      </c>
      <c r="C18" s="13" t="s">
        <v>221</v>
      </c>
      <c r="D18" s="13" t="s">
        <v>10</v>
      </c>
      <c r="E18" s="14">
        <f>Vasaris!E7+Kovas!E24+Balandis!E64</f>
        <v>159832</v>
      </c>
      <c r="F18" s="14">
        <f>Vasaris!F7+Kovas!F24+Balandis!F64</f>
        <v>32970</v>
      </c>
      <c r="G18" s="14">
        <v>20</v>
      </c>
      <c r="H18" s="21" t="s">
        <v>204</v>
      </c>
      <c r="I18" s="31" t="s">
        <v>56</v>
      </c>
      <c r="L18" s="35"/>
    </row>
    <row r="19" spans="1:16" s="5" customFormat="1" ht="26.1" customHeight="1" x14ac:dyDescent="0.2">
      <c r="A19" s="12">
        <v>16</v>
      </c>
      <c r="B19" s="89" t="s">
        <v>484</v>
      </c>
      <c r="C19" s="89" t="s">
        <v>483</v>
      </c>
      <c r="D19" s="89" t="s">
        <v>503</v>
      </c>
      <c r="E19" s="93">
        <f>Gegužė!E5</f>
        <v>143127.59</v>
      </c>
      <c r="F19" s="93">
        <f>Gegužė!F5</f>
        <v>27627</v>
      </c>
      <c r="G19" s="48">
        <v>13</v>
      </c>
      <c r="H19" s="97" t="s">
        <v>456</v>
      </c>
      <c r="I19" s="16" t="s">
        <v>36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419</v>
      </c>
      <c r="C20" s="13" t="s">
        <v>419</v>
      </c>
      <c r="D20" s="13" t="s">
        <v>10</v>
      </c>
      <c r="E20" s="14">
        <f>Balandis!E9+Gegužė!E9</f>
        <v>133908.07</v>
      </c>
      <c r="F20" s="14">
        <f>Balandis!F9+Gegužė!F9</f>
        <v>24965</v>
      </c>
      <c r="G20" s="14">
        <v>22</v>
      </c>
      <c r="H20" s="75" t="s">
        <v>353</v>
      </c>
      <c r="I20" s="77" t="s">
        <v>368</v>
      </c>
      <c r="J20" s="17"/>
      <c r="L20" s="11"/>
      <c r="M20" s="11"/>
      <c r="O20" s="11"/>
      <c r="P20" s="20"/>
    </row>
    <row r="21" spans="1:16" s="5" customFormat="1" ht="26.1" customHeight="1" x14ac:dyDescent="0.2">
      <c r="A21" s="12">
        <v>18</v>
      </c>
      <c r="B21" s="13" t="s">
        <v>430</v>
      </c>
      <c r="C21" s="13" t="s">
        <v>429</v>
      </c>
      <c r="D21" s="13" t="s">
        <v>15</v>
      </c>
      <c r="E21" s="14">
        <f>Balandis!E6+Gegužė!E31</f>
        <v>133127</v>
      </c>
      <c r="F21" s="14">
        <f>Balandis!F6+Gegužė!F31</f>
        <v>24944</v>
      </c>
      <c r="G21" s="14">
        <v>16</v>
      </c>
      <c r="H21" s="15" t="s">
        <v>351</v>
      </c>
      <c r="I21" s="18" t="s">
        <v>56</v>
      </c>
      <c r="J21" s="17"/>
      <c r="L21" s="11"/>
      <c r="M21" s="11"/>
      <c r="O21" s="11"/>
      <c r="P21" s="20"/>
    </row>
    <row r="22" spans="1:16" s="5" customFormat="1" ht="26.1" customHeight="1" x14ac:dyDescent="0.2">
      <c r="A22" s="12">
        <v>19</v>
      </c>
      <c r="B22" s="13" t="s">
        <v>285</v>
      </c>
      <c r="C22" s="13" t="s">
        <v>284</v>
      </c>
      <c r="D22" s="13" t="s">
        <v>295</v>
      </c>
      <c r="E22" s="14">
        <f>Kovas!E11+Balandis!E12+Gegužė!E25</f>
        <v>131636.85</v>
      </c>
      <c r="F22" s="14">
        <f>Kovas!F11+Balandis!F12+Gegužė!F25</f>
        <v>29469</v>
      </c>
      <c r="G22" s="14">
        <v>16</v>
      </c>
      <c r="H22" s="15" t="s">
        <v>275</v>
      </c>
      <c r="I22" s="18" t="s">
        <v>29</v>
      </c>
      <c r="J22" s="17"/>
      <c r="K22" s="11"/>
      <c r="M22" s="11"/>
      <c r="N22" s="20"/>
      <c r="O22" s="20"/>
      <c r="P22" s="11"/>
    </row>
    <row r="23" spans="1:16" s="43" customFormat="1" ht="26.1" customHeight="1" x14ac:dyDescent="0.2">
      <c r="A23" s="12">
        <v>20</v>
      </c>
      <c r="B23" s="45" t="s">
        <v>335</v>
      </c>
      <c r="C23" s="57" t="s">
        <v>336</v>
      </c>
      <c r="D23" s="45" t="s">
        <v>337</v>
      </c>
      <c r="E23" s="14">
        <f>Kovas!E8+Balandis!E56</f>
        <v>128541.17</v>
      </c>
      <c r="F23" s="14">
        <f>Kovas!F8+Balandis!F56</f>
        <v>21972</v>
      </c>
      <c r="G23" s="47">
        <v>15</v>
      </c>
      <c r="H23" s="50" t="s">
        <v>261</v>
      </c>
      <c r="I23" s="52" t="s">
        <v>91</v>
      </c>
      <c r="J23" s="68"/>
      <c r="L23" s="42"/>
    </row>
    <row r="24" spans="1:16" s="5" customFormat="1" ht="26.1" customHeight="1" x14ac:dyDescent="0.2">
      <c r="A24" s="12">
        <v>21</v>
      </c>
      <c r="B24" s="13" t="s">
        <v>32</v>
      </c>
      <c r="C24" s="19" t="s">
        <v>33</v>
      </c>
      <c r="D24" s="13" t="s">
        <v>34</v>
      </c>
      <c r="E24" s="14">
        <f>Sausis!E10+Vasaris!E31</f>
        <v>123957.99</v>
      </c>
      <c r="F24" s="14">
        <f>Sausis!F10+Vasaris!F31</f>
        <v>20256</v>
      </c>
      <c r="G24" s="14">
        <v>11</v>
      </c>
      <c r="H24" s="15" t="s">
        <v>35</v>
      </c>
      <c r="I24" s="16" t="s">
        <v>36</v>
      </c>
      <c r="J24" s="17"/>
      <c r="K24" s="11"/>
      <c r="M24" s="11"/>
      <c r="N24" s="20"/>
      <c r="O24" s="20"/>
      <c r="P24" s="11"/>
    </row>
    <row r="25" spans="1:16" s="5" customFormat="1" ht="26.1" customHeight="1" x14ac:dyDescent="0.2">
      <c r="A25" s="12">
        <v>22</v>
      </c>
      <c r="B25" s="13" t="s">
        <v>40</v>
      </c>
      <c r="C25" s="13" t="s">
        <v>41</v>
      </c>
      <c r="D25" s="13" t="s">
        <v>15</v>
      </c>
      <c r="E25" s="14">
        <f>Sausis!E12+Vasaris!E21</f>
        <v>116290.15</v>
      </c>
      <c r="F25" s="14">
        <f>Sausis!F12+Vasaris!F21</f>
        <v>20542</v>
      </c>
      <c r="G25" s="14">
        <v>16</v>
      </c>
      <c r="H25" s="15" t="s">
        <v>42</v>
      </c>
      <c r="I25" s="18" t="s">
        <v>17</v>
      </c>
      <c r="J25" s="17"/>
      <c r="K25" s="11"/>
      <c r="M25" s="11"/>
      <c r="N25" s="20"/>
      <c r="O25" s="20"/>
      <c r="P25" s="11"/>
    </row>
    <row r="26" spans="1:16" s="5" customFormat="1" ht="26.1" customHeight="1" x14ac:dyDescent="0.2">
      <c r="A26" s="12">
        <v>23</v>
      </c>
      <c r="B26" s="89" t="s">
        <v>486</v>
      </c>
      <c r="C26" s="89" t="s">
        <v>485</v>
      </c>
      <c r="D26" s="13" t="s">
        <v>15</v>
      </c>
      <c r="E26" s="93">
        <f>Gegužė!E6</f>
        <v>111876.75</v>
      </c>
      <c r="F26" s="93">
        <f>Gegužė!F6</f>
        <v>19707</v>
      </c>
      <c r="G26" s="97" t="s">
        <v>531</v>
      </c>
      <c r="H26" s="97" t="s">
        <v>459</v>
      </c>
      <c r="I26" s="18" t="s">
        <v>29</v>
      </c>
      <c r="J26" s="17"/>
      <c r="L26" s="11"/>
      <c r="M26" s="11"/>
      <c r="O26" s="11"/>
      <c r="P26" s="20"/>
    </row>
    <row r="27" spans="1:16" s="5" customFormat="1" ht="26.1" customHeight="1" x14ac:dyDescent="0.2">
      <c r="A27" s="12">
        <v>24</v>
      </c>
      <c r="B27" s="13" t="s">
        <v>280</v>
      </c>
      <c r="C27" s="13" t="s">
        <v>281</v>
      </c>
      <c r="D27" s="13" t="s">
        <v>15</v>
      </c>
      <c r="E27" s="14">
        <f>Kovas!E9+Balandis!E15</f>
        <v>104776.54000000001</v>
      </c>
      <c r="F27" s="14">
        <f>Kovas!F9+Balandis!F15</f>
        <v>17925</v>
      </c>
      <c r="G27" s="73">
        <v>13</v>
      </c>
      <c r="H27" s="76" t="s">
        <v>275</v>
      </c>
      <c r="I27" s="78" t="s">
        <v>39</v>
      </c>
    </row>
    <row r="28" spans="1:16" s="5" customFormat="1" ht="26.1" customHeight="1" x14ac:dyDescent="0.2">
      <c r="A28" s="12">
        <v>25</v>
      </c>
      <c r="B28" s="13" t="s">
        <v>441</v>
      </c>
      <c r="C28" s="24" t="s">
        <v>442</v>
      </c>
      <c r="D28" s="13" t="s">
        <v>15</v>
      </c>
      <c r="E28" s="14">
        <f>Balandis!E10+Gegužė!E18</f>
        <v>93096.55</v>
      </c>
      <c r="F28" s="14">
        <f>Balandis!F10+Gegužė!F18</f>
        <v>20809</v>
      </c>
      <c r="G28" s="73">
        <v>17</v>
      </c>
      <c r="H28" s="76" t="s">
        <v>351</v>
      </c>
      <c r="I28" s="78" t="s">
        <v>440</v>
      </c>
    </row>
    <row r="29" spans="1:16" s="5" customFormat="1" ht="26.1" customHeight="1" x14ac:dyDescent="0.2">
      <c r="A29" s="12">
        <v>26</v>
      </c>
      <c r="B29" s="13" t="s">
        <v>52</v>
      </c>
      <c r="C29" s="13" t="s">
        <v>53</v>
      </c>
      <c r="D29" s="13" t="s">
        <v>54</v>
      </c>
      <c r="E29" s="14">
        <f>Sausis!E16+Vasaris!E27+Kovas!E32+Balandis!E61+Gegužė!E56</f>
        <v>92813.89</v>
      </c>
      <c r="F29" s="14">
        <f>Sausis!F16+Vasaris!F27+Kovas!F32+Balandis!F61+Gegužė!F56</f>
        <v>20633</v>
      </c>
      <c r="G29" s="14">
        <v>6</v>
      </c>
      <c r="H29" s="15">
        <v>43385</v>
      </c>
      <c r="I29" s="18" t="s">
        <v>29</v>
      </c>
      <c r="J29" s="11"/>
    </row>
    <row r="30" spans="1:16" s="5" customFormat="1" ht="26.1" customHeight="1" x14ac:dyDescent="0.2">
      <c r="A30" s="12">
        <v>27</v>
      </c>
      <c r="B30" s="13" t="s">
        <v>342</v>
      </c>
      <c r="C30" s="19" t="s">
        <v>342</v>
      </c>
      <c r="D30" s="13" t="s">
        <v>15</v>
      </c>
      <c r="E30" s="14">
        <f>Balandis!E8+Gegužė!E41</f>
        <v>91510.040000000008</v>
      </c>
      <c r="F30" s="14">
        <f>Balandis!F8+Gegužė!F41</f>
        <v>16620</v>
      </c>
      <c r="G30" s="14">
        <v>10</v>
      </c>
      <c r="H30" s="15" t="s">
        <v>297</v>
      </c>
      <c r="I30" s="16" t="s">
        <v>36</v>
      </c>
      <c r="J30" s="17"/>
      <c r="L30" s="11"/>
      <c r="M30" s="11"/>
      <c r="O30" s="11"/>
      <c r="P30" s="20"/>
    </row>
    <row r="31" spans="1:16" s="5" customFormat="1" ht="26.1" customHeight="1" x14ac:dyDescent="0.2">
      <c r="A31" s="12">
        <v>28</v>
      </c>
      <c r="B31" s="13" t="s">
        <v>37</v>
      </c>
      <c r="C31" s="13" t="s">
        <v>38</v>
      </c>
      <c r="D31" s="13" t="s">
        <v>15</v>
      </c>
      <c r="E31" s="14">
        <f>Sausis!E11+Vasaris!E51+Gegužė!E78</f>
        <v>87544.47</v>
      </c>
      <c r="F31" s="14">
        <f>Sausis!F11+Vasaris!F51+Gegužė!F78</f>
        <v>18243</v>
      </c>
      <c r="G31" s="14">
        <v>12</v>
      </c>
      <c r="H31" s="15">
        <v>43434</v>
      </c>
      <c r="I31" s="18" t="s">
        <v>39</v>
      </c>
      <c r="J31" s="17"/>
      <c r="L31" s="11"/>
      <c r="M31" s="11"/>
      <c r="O31" s="20"/>
    </row>
    <row r="32" spans="1:16" s="5" customFormat="1" ht="26.1" customHeight="1" x14ac:dyDescent="0.2">
      <c r="A32" s="12">
        <v>29</v>
      </c>
      <c r="B32" s="13" t="s">
        <v>43</v>
      </c>
      <c r="C32" s="22" t="s">
        <v>44</v>
      </c>
      <c r="D32" s="13" t="s">
        <v>45</v>
      </c>
      <c r="E32" s="14">
        <f>Sausis!E13</f>
        <v>80823</v>
      </c>
      <c r="F32" s="14">
        <f>Sausis!F13</f>
        <v>13178</v>
      </c>
      <c r="G32" s="23">
        <v>5</v>
      </c>
      <c r="H32" s="76" t="s">
        <v>25</v>
      </c>
      <c r="I32" s="78" t="s">
        <v>29</v>
      </c>
    </row>
    <row r="33" spans="1:17" s="5" customFormat="1" ht="26.1" customHeight="1" x14ac:dyDescent="0.2">
      <c r="A33" s="12">
        <v>30</v>
      </c>
      <c r="B33" s="13" t="s">
        <v>283</v>
      </c>
      <c r="C33" s="24" t="s">
        <v>282</v>
      </c>
      <c r="D33" s="45" t="s">
        <v>294</v>
      </c>
      <c r="E33" s="14">
        <f>Kovas!E10+Balandis!E23+Gegužė!E72</f>
        <v>80744.329999999987</v>
      </c>
      <c r="F33" s="14">
        <f>Kovas!F10+Balandis!F23+Gegužė!F72</f>
        <v>14902</v>
      </c>
      <c r="G33" s="23">
        <v>15</v>
      </c>
      <c r="H33" s="76" t="s">
        <v>260</v>
      </c>
      <c r="I33" s="78" t="s">
        <v>29</v>
      </c>
    </row>
    <row r="34" spans="1:17" s="5" customFormat="1" ht="26.1" customHeight="1" x14ac:dyDescent="0.2">
      <c r="A34" s="12">
        <v>31</v>
      </c>
      <c r="B34" s="13" t="s">
        <v>46</v>
      </c>
      <c r="C34" s="24" t="s">
        <v>47</v>
      </c>
      <c r="D34" s="13" t="s">
        <v>48</v>
      </c>
      <c r="E34" s="14">
        <f>Sausis!E14+Vasaris!E37+Kovas!E42</f>
        <v>78786.61</v>
      </c>
      <c r="F34" s="14">
        <f>Sausis!F14+Vasaris!F37+Kovas!F42</f>
        <v>13719</v>
      </c>
      <c r="G34" s="23">
        <v>11</v>
      </c>
      <c r="H34" s="76" t="s">
        <v>25</v>
      </c>
      <c r="I34" s="78" t="s">
        <v>49</v>
      </c>
    </row>
    <row r="35" spans="1:17" s="5" customFormat="1" ht="26.1" customHeight="1" x14ac:dyDescent="0.2">
      <c r="A35" s="12">
        <v>32</v>
      </c>
      <c r="B35" s="44" t="s">
        <v>595</v>
      </c>
      <c r="C35" s="91" t="s">
        <v>596</v>
      </c>
      <c r="D35" s="44" t="s">
        <v>597</v>
      </c>
      <c r="E35" s="93">
        <f>Gegužė!E7</f>
        <v>76455.41</v>
      </c>
      <c r="F35" s="93">
        <f>Gegužė!F7</f>
        <v>14341</v>
      </c>
      <c r="G35" s="95">
        <v>11</v>
      </c>
      <c r="H35" s="108" t="s">
        <v>456</v>
      </c>
      <c r="I35" s="72" t="s">
        <v>101</v>
      </c>
    </row>
    <row r="36" spans="1:17" s="5" customFormat="1" ht="26.1" customHeight="1" x14ac:dyDescent="0.2">
      <c r="A36" s="12">
        <v>33</v>
      </c>
      <c r="B36" s="13" t="s">
        <v>55</v>
      </c>
      <c r="C36" s="24" t="s">
        <v>55</v>
      </c>
      <c r="D36" s="13" t="s">
        <v>45</v>
      </c>
      <c r="E36" s="14">
        <f>Sausis!E17+Vasaris!E29</f>
        <v>73473</v>
      </c>
      <c r="F36" s="14">
        <f>Sausis!F17+Vasaris!F29</f>
        <v>12866</v>
      </c>
      <c r="G36" s="23">
        <v>10</v>
      </c>
      <c r="H36" s="76">
        <v>43111</v>
      </c>
      <c r="I36" s="78" t="s">
        <v>56</v>
      </c>
    </row>
    <row r="37" spans="1:17" s="5" customFormat="1" ht="26.1" customHeight="1" x14ac:dyDescent="0.2">
      <c r="A37" s="12">
        <v>34</v>
      </c>
      <c r="B37" s="13" t="s">
        <v>344</v>
      </c>
      <c r="C37" s="19" t="s">
        <v>343</v>
      </c>
      <c r="D37" s="13" t="s">
        <v>15</v>
      </c>
      <c r="E37" s="14">
        <f>Balandis!E13+Gegužė!E20</f>
        <v>70872.63</v>
      </c>
      <c r="F37" s="14">
        <f>Balandis!F13+Gegužė!F20</f>
        <v>12161</v>
      </c>
      <c r="G37" s="14">
        <v>10</v>
      </c>
      <c r="H37" s="15" t="s">
        <v>353</v>
      </c>
      <c r="I37" s="16" t="s">
        <v>36</v>
      </c>
      <c r="J37" s="17"/>
      <c r="L37" s="11"/>
      <c r="M37" s="11"/>
      <c r="O37" s="20"/>
    </row>
    <row r="38" spans="1:17" s="5" customFormat="1" ht="26.1" customHeight="1" x14ac:dyDescent="0.2">
      <c r="A38" s="12">
        <v>35</v>
      </c>
      <c r="B38" s="13" t="s">
        <v>50</v>
      </c>
      <c r="C38" s="19" t="s">
        <v>51</v>
      </c>
      <c r="D38" s="13" t="s">
        <v>15</v>
      </c>
      <c r="E38" s="14">
        <f>Sausis!E15+Vasaris!E56</f>
        <v>70522.36</v>
      </c>
      <c r="F38" s="14">
        <f>Sausis!F15+Vasaris!F56</f>
        <v>12263</v>
      </c>
      <c r="G38" s="14">
        <v>11</v>
      </c>
      <c r="H38" s="15" t="s">
        <v>25</v>
      </c>
      <c r="I38" s="16" t="s">
        <v>36</v>
      </c>
      <c r="J38" s="17"/>
      <c r="L38" s="11"/>
      <c r="M38" s="11"/>
      <c r="O38" s="20"/>
    </row>
    <row r="39" spans="1:17" s="5" customFormat="1" ht="26.1" customHeight="1" x14ac:dyDescent="0.2">
      <c r="A39" s="12">
        <v>36</v>
      </c>
      <c r="B39" s="13" t="s">
        <v>224</v>
      </c>
      <c r="C39" s="13" t="s">
        <v>225</v>
      </c>
      <c r="D39" s="13" t="s">
        <v>133</v>
      </c>
      <c r="E39" s="14">
        <f>Vasaris!E18+Kovas!E17+Balandis!E63</f>
        <v>66059</v>
      </c>
      <c r="F39" s="14">
        <f>Vasaris!F18+Kovas!F17+Balandis!F63</f>
        <v>15490</v>
      </c>
      <c r="G39" s="14">
        <v>18</v>
      </c>
      <c r="H39" s="15" t="s">
        <v>209</v>
      </c>
      <c r="I39" s="18" t="s">
        <v>56</v>
      </c>
      <c r="J39" s="17"/>
      <c r="L39" s="11"/>
      <c r="M39" s="11"/>
      <c r="O39" s="20"/>
    </row>
    <row r="40" spans="1:17" s="5" customFormat="1" ht="26.1" customHeight="1" x14ac:dyDescent="0.2">
      <c r="A40" s="12">
        <v>37</v>
      </c>
      <c r="B40" s="13" t="s">
        <v>72</v>
      </c>
      <c r="C40" s="19" t="s">
        <v>73</v>
      </c>
      <c r="D40" s="13" t="s">
        <v>45</v>
      </c>
      <c r="E40" s="14">
        <f>Sausis!E24+Vasaris!E16</f>
        <v>65381.05</v>
      </c>
      <c r="F40" s="14">
        <f>Sausis!F24+Vasaris!F16</f>
        <v>10828</v>
      </c>
      <c r="G40" s="14">
        <v>5</v>
      </c>
      <c r="H40" s="15" t="s">
        <v>28</v>
      </c>
      <c r="I40" s="18" t="s">
        <v>29</v>
      </c>
      <c r="J40" s="17"/>
      <c r="L40" s="11"/>
      <c r="M40" s="11"/>
      <c r="O40" s="20"/>
    </row>
    <row r="41" spans="1:17" s="5" customFormat="1" ht="26.1" customHeight="1" x14ac:dyDescent="0.2">
      <c r="A41" s="12">
        <v>38</v>
      </c>
      <c r="B41" s="13" t="s">
        <v>350</v>
      </c>
      <c r="C41" s="19" t="s">
        <v>349</v>
      </c>
      <c r="D41" s="13" t="s">
        <v>352</v>
      </c>
      <c r="E41" s="14">
        <f>Balandis!E52+Gegužė!E8</f>
        <v>64957.35</v>
      </c>
      <c r="F41" s="14">
        <f>Balandis!F52+Gegužė!F8</f>
        <v>14972</v>
      </c>
      <c r="G41" s="14">
        <v>5</v>
      </c>
      <c r="H41" s="15" t="s">
        <v>355</v>
      </c>
      <c r="I41" s="18" t="s">
        <v>29</v>
      </c>
      <c r="J41" s="17"/>
      <c r="L41" s="11"/>
      <c r="M41" s="11"/>
      <c r="O41" s="20"/>
    </row>
    <row r="42" spans="1:17" s="43" customFormat="1" ht="24.75" customHeight="1" x14ac:dyDescent="0.2">
      <c r="A42" s="12">
        <v>39</v>
      </c>
      <c r="B42" s="45" t="s">
        <v>61</v>
      </c>
      <c r="C42" s="45" t="s">
        <v>62</v>
      </c>
      <c r="D42" s="45" t="s">
        <v>63</v>
      </c>
      <c r="E42" s="47">
        <f>Sausis!E20+Vasaris!E26+Kovas!E48</f>
        <v>61677.68</v>
      </c>
      <c r="F42" s="47">
        <f>Sausis!F20+Vasaris!F26+Kovas!F48</f>
        <v>11605</v>
      </c>
      <c r="G42" s="47">
        <v>17</v>
      </c>
      <c r="H42" s="50" t="s">
        <v>42</v>
      </c>
      <c r="I42" s="52" t="s">
        <v>21</v>
      </c>
      <c r="J42" s="42"/>
    </row>
    <row r="43" spans="1:17" s="5" customFormat="1" ht="26.1" customHeight="1" x14ac:dyDescent="0.2">
      <c r="A43" s="12">
        <v>40</v>
      </c>
      <c r="B43" s="89" t="s">
        <v>488</v>
      </c>
      <c r="C43" s="89" t="s">
        <v>487</v>
      </c>
      <c r="D43" s="13" t="s">
        <v>15</v>
      </c>
      <c r="E43" s="93">
        <f>Gegužė!E10</f>
        <v>59511.76</v>
      </c>
      <c r="F43" s="93">
        <f>Gegužė!F10</f>
        <v>10823</v>
      </c>
      <c r="G43" s="14">
        <v>15</v>
      </c>
      <c r="H43" s="97" t="s">
        <v>355</v>
      </c>
      <c r="I43" s="18" t="s">
        <v>29</v>
      </c>
      <c r="J43" s="17"/>
      <c r="K43" s="11"/>
      <c r="M43" s="11"/>
      <c r="N43" s="20"/>
      <c r="O43" s="20"/>
      <c r="P43" s="11"/>
    </row>
    <row r="44" spans="1:17" s="5" customFormat="1" ht="26.1" customHeight="1" x14ac:dyDescent="0.2">
      <c r="A44" s="12">
        <v>41</v>
      </c>
      <c r="B44" s="13" t="s">
        <v>438</v>
      </c>
      <c r="C44" s="13" t="s">
        <v>439</v>
      </c>
      <c r="D44" s="13" t="s">
        <v>15</v>
      </c>
      <c r="E44" s="14">
        <f>Balandis!E11+Gegužė!E40</f>
        <v>58981.78</v>
      </c>
      <c r="F44" s="14">
        <f>Balandis!F11+Gegužė!F40</f>
        <v>10346</v>
      </c>
      <c r="G44" s="14">
        <v>13</v>
      </c>
      <c r="H44" s="15" t="s">
        <v>297</v>
      </c>
      <c r="I44" s="18" t="s">
        <v>440</v>
      </c>
      <c r="J44" s="17"/>
      <c r="K44" s="11"/>
      <c r="M44" s="11"/>
      <c r="N44" s="20"/>
      <c r="O44" s="20"/>
      <c r="P44" s="11"/>
    </row>
    <row r="45" spans="1:17" ht="26.1" customHeight="1" x14ac:dyDescent="0.25">
      <c r="A45" s="12">
        <v>42</v>
      </c>
      <c r="B45" s="13" t="s">
        <v>468</v>
      </c>
      <c r="C45" s="13" t="s">
        <v>469</v>
      </c>
      <c r="D45" s="13" t="s">
        <v>15</v>
      </c>
      <c r="E45" s="93">
        <f>Gegužė!E11</f>
        <v>56499.97</v>
      </c>
      <c r="F45" s="93">
        <f>Gegužė!F11</f>
        <v>10235</v>
      </c>
      <c r="G45" s="14">
        <v>15</v>
      </c>
      <c r="H45" s="21" t="s">
        <v>355</v>
      </c>
      <c r="I45" s="52" t="s">
        <v>476</v>
      </c>
      <c r="K45" s="20"/>
      <c r="L45" s="20"/>
      <c r="M45" s="11"/>
      <c r="N45" s="40"/>
      <c r="O45" s="41"/>
      <c r="P45" s="20"/>
      <c r="Q45" s="54"/>
    </row>
    <row r="46" spans="1:17" s="5" customFormat="1" ht="26.1" customHeight="1" x14ac:dyDescent="0.2">
      <c r="A46" s="12">
        <v>43</v>
      </c>
      <c r="B46" s="13" t="s">
        <v>287</v>
      </c>
      <c r="C46" s="13" t="s">
        <v>286</v>
      </c>
      <c r="D46" s="13" t="s">
        <v>15</v>
      </c>
      <c r="E46" s="14">
        <f>Kovas!E13+Balandis!E69</f>
        <v>54047.310000000005</v>
      </c>
      <c r="F46" s="14">
        <f>Kovas!F13+Balandis!F69</f>
        <v>9487</v>
      </c>
      <c r="G46" s="14">
        <v>13</v>
      </c>
      <c r="H46" s="15" t="s">
        <v>273</v>
      </c>
      <c r="I46" s="18" t="s">
        <v>29</v>
      </c>
      <c r="J46" s="17"/>
      <c r="L46" s="11"/>
      <c r="M46" s="11"/>
      <c r="O46" s="20"/>
    </row>
    <row r="47" spans="1:17" ht="26.1" customHeight="1" x14ac:dyDescent="0.25">
      <c r="A47" s="12">
        <v>44</v>
      </c>
      <c r="B47" s="13" t="s">
        <v>317</v>
      </c>
      <c r="C47" s="13" t="s">
        <v>317</v>
      </c>
      <c r="D47" s="13" t="s">
        <v>318</v>
      </c>
      <c r="E47" s="14">
        <f>Kovas!E16+Balandis!E20</f>
        <v>50913.67</v>
      </c>
      <c r="F47" s="14">
        <f>Kovas!F16+Balandis!F20</f>
        <v>11910</v>
      </c>
      <c r="G47" s="14">
        <v>10</v>
      </c>
      <c r="H47" s="21">
        <v>43525</v>
      </c>
      <c r="I47" s="31" t="s">
        <v>319</v>
      </c>
    </row>
    <row r="48" spans="1:17" s="5" customFormat="1" ht="26.1" customHeight="1" x14ac:dyDescent="0.2">
      <c r="A48" s="12">
        <v>45</v>
      </c>
      <c r="B48" s="13" t="s">
        <v>195</v>
      </c>
      <c r="C48" s="19" t="s">
        <v>205</v>
      </c>
      <c r="D48" s="13" t="s">
        <v>45</v>
      </c>
      <c r="E48" s="14">
        <f>Vasaris!E14+Kovas!E30</f>
        <v>50354.59</v>
      </c>
      <c r="F48" s="14">
        <f>Vasaris!F14+Kovas!F30</f>
        <v>8670</v>
      </c>
      <c r="G48" s="14">
        <v>7</v>
      </c>
      <c r="H48" s="15" t="s">
        <v>207</v>
      </c>
      <c r="I48" s="18" t="s">
        <v>29</v>
      </c>
      <c r="J48" s="17"/>
      <c r="L48" s="11"/>
      <c r="M48" s="11"/>
      <c r="O48" s="20"/>
    </row>
    <row r="49" spans="1:18" s="5" customFormat="1" ht="26.1" customHeight="1" x14ac:dyDescent="0.2">
      <c r="A49" s="12">
        <v>46</v>
      </c>
      <c r="B49" s="13" t="s">
        <v>293</v>
      </c>
      <c r="C49" s="19" t="s">
        <v>292</v>
      </c>
      <c r="D49" s="13" t="s">
        <v>315</v>
      </c>
      <c r="E49" s="14">
        <f>Balandis!E14</f>
        <v>49388.94</v>
      </c>
      <c r="F49" s="14">
        <f>Balandis!F14</f>
        <v>12101</v>
      </c>
      <c r="G49" s="14">
        <v>15</v>
      </c>
      <c r="H49" s="15" t="s">
        <v>297</v>
      </c>
      <c r="I49" s="18" t="s">
        <v>29</v>
      </c>
      <c r="J49" s="17"/>
      <c r="L49" s="11"/>
    </row>
    <row r="50" spans="1:18" s="43" customFormat="1" ht="26.1" customHeight="1" x14ac:dyDescent="0.25">
      <c r="A50" s="12">
        <v>47</v>
      </c>
      <c r="B50" s="45" t="s">
        <v>125</v>
      </c>
      <c r="C50" s="45" t="s">
        <v>126</v>
      </c>
      <c r="D50" s="45" t="s">
        <v>15</v>
      </c>
      <c r="E50" s="47">
        <f>Sausis!E42+Vasaris!E13</f>
        <v>48697.09</v>
      </c>
      <c r="F50" s="47">
        <f>Sausis!F42+Vasaris!F13</f>
        <v>8526</v>
      </c>
      <c r="G50" s="47">
        <v>1</v>
      </c>
      <c r="H50" s="50" t="s">
        <v>127</v>
      </c>
      <c r="I50" s="78" t="s">
        <v>29</v>
      </c>
      <c r="J50"/>
      <c r="K50" s="84"/>
      <c r="N50" s="68"/>
      <c r="O50" s="56"/>
      <c r="P50" s="69"/>
    </row>
    <row r="51" spans="1:18" s="43" customFormat="1" ht="26.1" customHeight="1" x14ac:dyDescent="0.2">
      <c r="A51" s="12">
        <v>48</v>
      </c>
      <c r="B51" s="45" t="s">
        <v>57</v>
      </c>
      <c r="C51" s="45" t="s">
        <v>58</v>
      </c>
      <c r="D51" s="45" t="s">
        <v>45</v>
      </c>
      <c r="E51" s="47">
        <f>Sausis!E18</f>
        <v>48549</v>
      </c>
      <c r="F51" s="47">
        <f>Sausis!F18</f>
        <v>8756</v>
      </c>
      <c r="G51" s="47">
        <v>9</v>
      </c>
      <c r="H51" s="50" t="s">
        <v>11</v>
      </c>
      <c r="I51" s="52" t="s">
        <v>56</v>
      </c>
    </row>
    <row r="52" spans="1:18" s="5" customFormat="1" ht="26.1" customHeight="1" x14ac:dyDescent="0.2">
      <c r="A52" s="12">
        <v>49</v>
      </c>
      <c r="B52" s="13" t="s">
        <v>449</v>
      </c>
      <c r="C52" s="13" t="s">
        <v>448</v>
      </c>
      <c r="D52" s="13" t="s">
        <v>15</v>
      </c>
      <c r="E52" s="47">
        <f>Gegužė!E13</f>
        <v>44436.02</v>
      </c>
      <c r="F52" s="47">
        <f>Gegužė!F13</f>
        <v>9297</v>
      </c>
      <c r="G52" s="14">
        <v>13</v>
      </c>
      <c r="H52" s="15" t="s">
        <v>450</v>
      </c>
      <c r="I52" s="18" t="s">
        <v>17</v>
      </c>
      <c r="J52" s="17"/>
      <c r="K52" s="11"/>
      <c r="M52" s="11"/>
      <c r="N52" s="20"/>
    </row>
    <row r="53" spans="1:18" s="5" customFormat="1" ht="26.1" customHeight="1" x14ac:dyDescent="0.2">
      <c r="A53" s="12">
        <v>50</v>
      </c>
      <c r="B53" s="13" t="s">
        <v>216</v>
      </c>
      <c r="C53" s="13" t="s">
        <v>217</v>
      </c>
      <c r="D53" s="13" t="s">
        <v>15</v>
      </c>
      <c r="E53" s="47">
        <f>Vasaris!E22+Kovas!E23</f>
        <v>44302.37</v>
      </c>
      <c r="F53" s="47">
        <f>Vasaris!F22+Kovas!F23</f>
        <v>8520</v>
      </c>
      <c r="G53" s="14">
        <v>6</v>
      </c>
      <c r="H53" s="15" t="s">
        <v>218</v>
      </c>
      <c r="I53" s="18" t="s">
        <v>101</v>
      </c>
      <c r="J53" s="17"/>
      <c r="K53" s="11"/>
      <c r="M53" s="11"/>
      <c r="N53" s="20"/>
    </row>
    <row r="54" spans="1:18" s="43" customFormat="1" ht="24.75" customHeight="1" x14ac:dyDescent="0.2">
      <c r="A54" s="12">
        <v>51</v>
      </c>
      <c r="B54" s="45" t="s">
        <v>197</v>
      </c>
      <c r="C54" s="98" t="s">
        <v>196</v>
      </c>
      <c r="D54" s="45" t="s">
        <v>206</v>
      </c>
      <c r="E54" s="47">
        <f>Vasaris!E19+Kovas!E34+Balandis!E71+Gegužė!E47</f>
        <v>41439.259999999995</v>
      </c>
      <c r="F54" s="47">
        <f>Vasaris!F19+Kovas!F34+Balandis!F71+Gegužė!F47</f>
        <v>9789</v>
      </c>
      <c r="G54" s="47">
        <v>15</v>
      </c>
      <c r="H54" s="50" t="s">
        <v>207</v>
      </c>
      <c r="I54" s="52" t="s">
        <v>29</v>
      </c>
      <c r="J54" s="42"/>
      <c r="O54" s="68"/>
      <c r="P54" s="56"/>
      <c r="Q54" s="56"/>
      <c r="R54" s="69"/>
    </row>
    <row r="55" spans="1:18" s="5" customFormat="1" ht="26.1" customHeight="1" x14ac:dyDescent="0.2">
      <c r="A55" s="12">
        <v>52</v>
      </c>
      <c r="B55" s="13" t="s">
        <v>244</v>
      </c>
      <c r="C55" s="13" t="s">
        <v>245</v>
      </c>
      <c r="D55" s="13" t="s">
        <v>15</v>
      </c>
      <c r="E55" s="14">
        <f>Vasaris!E15</f>
        <v>40994</v>
      </c>
      <c r="F55" s="14">
        <f>Vasaris!F15</f>
        <v>7388</v>
      </c>
      <c r="G55" s="14">
        <v>13</v>
      </c>
      <c r="H55" s="15" t="s">
        <v>207</v>
      </c>
      <c r="I55" s="18" t="s">
        <v>39</v>
      </c>
      <c r="J55" s="17"/>
      <c r="L55" s="11"/>
    </row>
    <row r="56" spans="1:18" s="5" customFormat="1" ht="26.1" customHeight="1" x14ac:dyDescent="0.2">
      <c r="A56" s="12">
        <v>53</v>
      </c>
      <c r="B56" s="13" t="s">
        <v>226</v>
      </c>
      <c r="C56" s="24" t="s">
        <v>227</v>
      </c>
      <c r="D56" s="13" t="s">
        <v>15</v>
      </c>
      <c r="E56" s="14">
        <f>Vasaris!E17+Kovas!E39</f>
        <v>39794.1</v>
      </c>
      <c r="F56" s="14">
        <f>Vasaris!F17+Kovas!F39</f>
        <v>7305</v>
      </c>
      <c r="G56" s="23">
        <v>18</v>
      </c>
      <c r="H56" s="21" t="s">
        <v>204</v>
      </c>
      <c r="I56" s="29" t="s">
        <v>94</v>
      </c>
      <c r="M56" s="11"/>
      <c r="N56" s="11"/>
    </row>
    <row r="57" spans="1:18" s="43" customFormat="1" ht="26.1" customHeight="1" x14ac:dyDescent="0.2">
      <c r="A57" s="12">
        <v>54</v>
      </c>
      <c r="B57" s="45" t="s">
        <v>64</v>
      </c>
      <c r="C57" s="90" t="s">
        <v>65</v>
      </c>
      <c r="D57" s="45" t="s">
        <v>15</v>
      </c>
      <c r="E57" s="47">
        <f>Sausis!E21</f>
        <v>38286.550000000003</v>
      </c>
      <c r="F57" s="47">
        <f>Sausis!F21</f>
        <v>6332</v>
      </c>
      <c r="G57" s="94">
        <v>8</v>
      </c>
      <c r="H57" s="50" t="s">
        <v>35</v>
      </c>
      <c r="I57" s="52" t="s">
        <v>66</v>
      </c>
      <c r="J57" s="68"/>
    </row>
    <row r="58" spans="1:18" s="5" customFormat="1" ht="26.1" customHeight="1" x14ac:dyDescent="0.2">
      <c r="A58" s="12">
        <v>55</v>
      </c>
      <c r="B58" s="13" t="s">
        <v>67</v>
      </c>
      <c r="C58" s="22" t="s">
        <v>68</v>
      </c>
      <c r="D58" s="13" t="s">
        <v>69</v>
      </c>
      <c r="E58" s="14">
        <f>Sausis!E22+Vasaris!E61</f>
        <v>34995.64</v>
      </c>
      <c r="F58" s="14">
        <f>Sausis!F22+Vasaris!F61</f>
        <v>7716</v>
      </c>
      <c r="G58" s="23">
        <v>18</v>
      </c>
      <c r="H58" s="21" t="s">
        <v>25</v>
      </c>
      <c r="I58" s="18" t="s">
        <v>29</v>
      </c>
      <c r="M58" s="11"/>
      <c r="N58" s="11"/>
    </row>
    <row r="59" spans="1:18" ht="26.1" customHeight="1" x14ac:dyDescent="0.25">
      <c r="A59" s="12">
        <v>56</v>
      </c>
      <c r="B59" s="13" t="s">
        <v>199</v>
      </c>
      <c r="C59" s="25" t="s">
        <v>198</v>
      </c>
      <c r="D59" s="13" t="s">
        <v>15</v>
      </c>
      <c r="E59" s="14">
        <f>Vasaris!E20</f>
        <v>33127.65</v>
      </c>
      <c r="F59" s="14">
        <f>Vasaris!F20</f>
        <v>5879</v>
      </c>
      <c r="G59" s="14">
        <v>12</v>
      </c>
      <c r="H59" s="21" t="s">
        <v>204</v>
      </c>
      <c r="I59" s="31" t="s">
        <v>29</v>
      </c>
    </row>
    <row r="60" spans="1:18" s="5" customFormat="1" ht="26.1" customHeight="1" x14ac:dyDescent="0.2">
      <c r="A60" s="12">
        <v>57</v>
      </c>
      <c r="B60" s="13" t="s">
        <v>70</v>
      </c>
      <c r="C60" s="13" t="s">
        <v>71</v>
      </c>
      <c r="D60" s="13" t="s">
        <v>15</v>
      </c>
      <c r="E60" s="14">
        <f>Sausis!E23+Vasaris!E43</f>
        <v>32847.56</v>
      </c>
      <c r="F60" s="14">
        <f>Sausis!F23+Vasaris!F43</f>
        <v>6274</v>
      </c>
      <c r="G60" s="14">
        <v>12</v>
      </c>
      <c r="H60" s="15" t="s">
        <v>42</v>
      </c>
      <c r="I60" s="18" t="s">
        <v>29</v>
      </c>
      <c r="J60" s="11"/>
    </row>
    <row r="61" spans="1:18" s="5" customFormat="1" ht="26.1" customHeight="1" x14ac:dyDescent="0.2">
      <c r="A61" s="12">
        <v>58</v>
      </c>
      <c r="B61" s="13" t="s">
        <v>289</v>
      </c>
      <c r="C61" s="22" t="s">
        <v>288</v>
      </c>
      <c r="D61" s="13" t="s">
        <v>296</v>
      </c>
      <c r="E61" s="14">
        <f>Kovas!E18+Balandis!E73</f>
        <v>30218.66</v>
      </c>
      <c r="F61" s="14">
        <f>Kovas!F18+Balandis!F73</f>
        <v>5565</v>
      </c>
      <c r="G61" s="23">
        <v>15</v>
      </c>
      <c r="H61" s="76" t="s">
        <v>261</v>
      </c>
      <c r="I61" s="78" t="s">
        <v>29</v>
      </c>
    </row>
    <row r="62" spans="1:18" s="5" customFormat="1" ht="26.1" customHeight="1" x14ac:dyDescent="0.2">
      <c r="A62" s="12">
        <v>59</v>
      </c>
      <c r="B62" s="13" t="s">
        <v>474</v>
      </c>
      <c r="C62" s="24" t="s">
        <v>475</v>
      </c>
      <c r="D62" s="13" t="s">
        <v>15</v>
      </c>
      <c r="E62" s="14">
        <f>Gegužė!E14</f>
        <v>30159.82</v>
      </c>
      <c r="F62" s="14">
        <f>Gegužė!F14</f>
        <v>6373</v>
      </c>
      <c r="G62" s="23">
        <v>19</v>
      </c>
      <c r="H62" s="76" t="s">
        <v>471</v>
      </c>
      <c r="I62" s="78" t="s">
        <v>39</v>
      </c>
    </row>
    <row r="63" spans="1:18" s="5" customFormat="1" ht="26.1" customHeight="1" x14ac:dyDescent="0.2">
      <c r="A63" s="12">
        <v>60</v>
      </c>
      <c r="B63" s="13" t="s">
        <v>516</v>
      </c>
      <c r="C63" s="24" t="s">
        <v>517</v>
      </c>
      <c r="D63" s="44" t="s">
        <v>15</v>
      </c>
      <c r="E63" s="14">
        <f>Gegužė!E15</f>
        <v>30053</v>
      </c>
      <c r="F63" s="14">
        <f>Gegužė!F15</f>
        <v>5427</v>
      </c>
      <c r="G63" s="23">
        <v>13</v>
      </c>
      <c r="H63" s="76" t="s">
        <v>456</v>
      </c>
      <c r="I63" s="79" t="s">
        <v>94</v>
      </c>
    </row>
    <row r="64" spans="1:18" s="5" customFormat="1" ht="26.1" customHeight="1" x14ac:dyDescent="0.2">
      <c r="A64" s="12">
        <v>61</v>
      </c>
      <c r="B64" s="13" t="s">
        <v>200</v>
      </c>
      <c r="C64" s="22" t="s">
        <v>208</v>
      </c>
      <c r="D64" s="13" t="s">
        <v>45</v>
      </c>
      <c r="E64" s="14">
        <f>Vasaris!E23+Kovas!E53</f>
        <v>29464.79</v>
      </c>
      <c r="F64" s="14">
        <f>Vasaris!F23+Kovas!F53</f>
        <v>4839</v>
      </c>
      <c r="G64" s="23">
        <v>5</v>
      </c>
      <c r="H64" s="76" t="s">
        <v>204</v>
      </c>
      <c r="I64" s="78" t="s">
        <v>29</v>
      </c>
    </row>
    <row r="65" spans="1:17" s="5" customFormat="1" ht="26.1" customHeight="1" x14ac:dyDescent="0.2">
      <c r="A65" s="12">
        <v>62</v>
      </c>
      <c r="B65" s="13" t="s">
        <v>243</v>
      </c>
      <c r="C65" s="24" t="s">
        <v>242</v>
      </c>
      <c r="D65" s="13" t="s">
        <v>120</v>
      </c>
      <c r="E65" s="14">
        <f>Vasaris!E24</f>
        <v>27761</v>
      </c>
      <c r="F65" s="14">
        <f>Vasaris!F24</f>
        <v>4954</v>
      </c>
      <c r="G65" s="23">
        <v>16</v>
      </c>
      <c r="H65" s="76" t="s">
        <v>127</v>
      </c>
      <c r="I65" s="78" t="s">
        <v>39</v>
      </c>
    </row>
    <row r="66" spans="1:17" s="5" customFormat="1" ht="26.1" customHeight="1" x14ac:dyDescent="0.2">
      <c r="A66" s="12">
        <v>63</v>
      </c>
      <c r="B66" s="13" t="s">
        <v>434</v>
      </c>
      <c r="C66" s="24" t="s">
        <v>437</v>
      </c>
      <c r="D66" s="13" t="s">
        <v>45</v>
      </c>
      <c r="E66" s="14">
        <f>Balandis!E17+Gegužė!E36</f>
        <v>27217</v>
      </c>
      <c r="F66" s="14">
        <f>Balandis!F17+Gegužė!F36</f>
        <v>4676</v>
      </c>
      <c r="G66" s="23">
        <v>7</v>
      </c>
      <c r="H66" s="76" t="s">
        <v>353</v>
      </c>
      <c r="I66" s="78" t="s">
        <v>56</v>
      </c>
    </row>
    <row r="67" spans="1:17" ht="26.1" customHeight="1" x14ac:dyDescent="0.25">
      <c r="A67" s="12">
        <v>64</v>
      </c>
      <c r="B67" s="13" t="s">
        <v>74</v>
      </c>
      <c r="C67" s="13" t="s">
        <v>75</v>
      </c>
      <c r="D67" s="13" t="s">
        <v>76</v>
      </c>
      <c r="E67" s="14">
        <f>Sausis!E25+Vasaris!E54</f>
        <v>26746.46</v>
      </c>
      <c r="F67" s="14">
        <f>Sausis!F25+Vasaris!F54</f>
        <v>5488</v>
      </c>
      <c r="G67" s="14">
        <v>17</v>
      </c>
      <c r="H67" s="15" t="s">
        <v>16</v>
      </c>
      <c r="I67" s="16" t="s">
        <v>77</v>
      </c>
      <c r="M67" s="20"/>
      <c r="N67" s="27"/>
      <c r="O67" s="17"/>
      <c r="P67" s="28"/>
      <c r="Q67" s="54"/>
    </row>
    <row r="68" spans="1:17" s="5" customFormat="1" ht="26.1" customHeight="1" x14ac:dyDescent="0.2">
      <c r="A68" s="12">
        <v>65</v>
      </c>
      <c r="B68" s="13" t="s">
        <v>309</v>
      </c>
      <c r="C68" s="13" t="s">
        <v>311</v>
      </c>
      <c r="D68" s="13" t="s">
        <v>45</v>
      </c>
      <c r="E68" s="14">
        <f>Kovas!E19+Balandis!E70</f>
        <v>26054</v>
      </c>
      <c r="F68" s="14">
        <f>Kovas!F19+Balandis!F70</f>
        <v>4390</v>
      </c>
      <c r="G68" s="14">
        <v>6</v>
      </c>
      <c r="H68" s="15" t="s">
        <v>273</v>
      </c>
      <c r="I68" s="18" t="s">
        <v>56</v>
      </c>
    </row>
    <row r="69" spans="1:17" s="5" customFormat="1" ht="26.1" customHeight="1" x14ac:dyDescent="0.2">
      <c r="A69" s="12">
        <v>66</v>
      </c>
      <c r="B69" s="13" t="s">
        <v>508</v>
      </c>
      <c r="C69" s="13" t="s">
        <v>509</v>
      </c>
      <c r="D69" s="13" t="s">
        <v>15</v>
      </c>
      <c r="E69" s="14">
        <f>Gegužė!E16</f>
        <v>25968</v>
      </c>
      <c r="F69" s="14">
        <f>Gegužė!F16</f>
        <v>5277</v>
      </c>
      <c r="G69" s="14">
        <v>15</v>
      </c>
      <c r="H69" s="75" t="s">
        <v>459</v>
      </c>
      <c r="I69" s="18" t="s">
        <v>56</v>
      </c>
      <c r="J69" s="17"/>
      <c r="L69" s="11"/>
      <c r="M69" s="11"/>
      <c r="O69" s="11"/>
      <c r="P69" s="20"/>
    </row>
    <row r="70" spans="1:17" s="5" customFormat="1" ht="26.1" customHeight="1" x14ac:dyDescent="0.2">
      <c r="A70" s="12">
        <v>67</v>
      </c>
      <c r="B70" s="13" t="s">
        <v>359</v>
      </c>
      <c r="C70" s="13" t="s">
        <v>358</v>
      </c>
      <c r="D70" s="13" t="s">
        <v>364</v>
      </c>
      <c r="E70" s="14">
        <f>Balandis!E16</f>
        <v>25501.73</v>
      </c>
      <c r="F70" s="14">
        <f>Balandis!F16</f>
        <v>5054</v>
      </c>
      <c r="G70" s="14">
        <v>14</v>
      </c>
      <c r="H70" s="15" t="s">
        <v>351</v>
      </c>
      <c r="I70" s="16" t="s">
        <v>77</v>
      </c>
      <c r="J70" s="17"/>
      <c r="L70" s="11"/>
      <c r="M70" s="11"/>
      <c r="O70" s="11"/>
      <c r="P70" s="20"/>
    </row>
    <row r="71" spans="1:17" s="5" customFormat="1" ht="26.1" customHeight="1" x14ac:dyDescent="0.2">
      <c r="A71" s="12">
        <v>68</v>
      </c>
      <c r="B71" s="13" t="s">
        <v>310</v>
      </c>
      <c r="C71" s="13" t="s">
        <v>312</v>
      </c>
      <c r="D71" s="13" t="s">
        <v>45</v>
      </c>
      <c r="E71" s="14">
        <f>Kovas!E26+Balandis!E22</f>
        <v>25279</v>
      </c>
      <c r="F71" s="14">
        <f>Kovas!F26+Balandis!F22</f>
        <v>4366</v>
      </c>
      <c r="G71" s="14">
        <v>7</v>
      </c>
      <c r="H71" s="15" t="s">
        <v>256</v>
      </c>
      <c r="I71" s="18" t="s">
        <v>56</v>
      </c>
      <c r="J71" s="17"/>
      <c r="L71" s="11"/>
      <c r="M71" s="11"/>
      <c r="O71" s="11"/>
      <c r="P71" s="20"/>
    </row>
    <row r="72" spans="1:17" s="5" customFormat="1" ht="26.1" customHeight="1" x14ac:dyDescent="0.2">
      <c r="A72" s="12">
        <v>69</v>
      </c>
      <c r="B72" s="13" t="s">
        <v>263</v>
      </c>
      <c r="C72" s="13" t="s">
        <v>262</v>
      </c>
      <c r="D72" s="13" t="s">
        <v>264</v>
      </c>
      <c r="E72" s="14">
        <f>Kovas!E20</f>
        <v>24089.68</v>
      </c>
      <c r="F72" s="14">
        <f>Kovas!F20</f>
        <v>4313</v>
      </c>
      <c r="G72" s="14">
        <v>14</v>
      </c>
      <c r="H72" s="15" t="s">
        <v>261</v>
      </c>
      <c r="I72" s="16" t="s">
        <v>77</v>
      </c>
      <c r="J72" s="17"/>
      <c r="L72" s="11"/>
      <c r="M72" s="11"/>
      <c r="P72" s="20"/>
    </row>
    <row r="73" spans="1:17" s="5" customFormat="1" ht="26.1" customHeight="1" x14ac:dyDescent="0.2">
      <c r="A73" s="12">
        <v>70</v>
      </c>
      <c r="B73" s="13" t="s">
        <v>222</v>
      </c>
      <c r="C73" s="13" t="s">
        <v>223</v>
      </c>
      <c r="D73" s="13" t="s">
        <v>45</v>
      </c>
      <c r="E73" s="14">
        <f>Vasaris!E25+Kovas!E55</f>
        <v>23648</v>
      </c>
      <c r="F73" s="14">
        <f>Vasaris!F25+Kovas!F55</f>
        <v>5241</v>
      </c>
      <c r="G73" s="14">
        <v>14</v>
      </c>
      <c r="H73" s="15" t="s">
        <v>127</v>
      </c>
      <c r="I73" s="18" t="s">
        <v>56</v>
      </c>
      <c r="J73" s="17"/>
      <c r="L73" s="11"/>
    </row>
    <row r="74" spans="1:17" s="5" customFormat="1" ht="26.1" customHeight="1" x14ac:dyDescent="0.2">
      <c r="A74" s="12">
        <v>71</v>
      </c>
      <c r="B74" s="13" t="s">
        <v>408</v>
      </c>
      <c r="C74" s="13" t="s">
        <v>369</v>
      </c>
      <c r="D74" s="13" t="s">
        <v>409</v>
      </c>
      <c r="E74" s="14">
        <f>Balandis!E18+Gegužė!E45</f>
        <v>22087.9</v>
      </c>
      <c r="F74" s="14">
        <f>Balandis!F18+Gegužė!F45</f>
        <v>4108</v>
      </c>
      <c r="G74" s="14">
        <v>5</v>
      </c>
      <c r="H74" s="75" t="s">
        <v>297</v>
      </c>
      <c r="I74" s="77" t="s">
        <v>368</v>
      </c>
      <c r="J74" s="17"/>
      <c r="L74" s="11"/>
    </row>
    <row r="75" spans="1:17" s="5" customFormat="1" ht="26.1" customHeight="1" x14ac:dyDescent="0.2">
      <c r="A75" s="12">
        <v>72</v>
      </c>
      <c r="B75" s="13" t="s">
        <v>452</v>
      </c>
      <c r="C75" s="13" t="s">
        <v>451</v>
      </c>
      <c r="D75" s="13" t="s">
        <v>175</v>
      </c>
      <c r="E75" s="14">
        <f>Gegužė!E19</f>
        <v>21328.31</v>
      </c>
      <c r="F75" s="14">
        <f>Gegužė!F19</f>
        <v>3730</v>
      </c>
      <c r="G75" s="14">
        <v>18</v>
      </c>
      <c r="H75" s="15" t="s">
        <v>355</v>
      </c>
      <c r="I75" s="18" t="s">
        <v>453</v>
      </c>
      <c r="J75" s="17"/>
      <c r="L75" s="11"/>
    </row>
    <row r="76" spans="1:17" s="5" customFormat="1" ht="26.1" customHeight="1" x14ac:dyDescent="0.2">
      <c r="A76" s="12">
        <v>73</v>
      </c>
      <c r="B76" s="13" t="s">
        <v>84</v>
      </c>
      <c r="C76" s="13" t="s">
        <v>85</v>
      </c>
      <c r="D76" s="13" t="s">
        <v>15</v>
      </c>
      <c r="E76" s="14">
        <f>Sausis!E28+Vasaris!E44+Kovas!E59</f>
        <v>20651.38</v>
      </c>
      <c r="F76" s="14">
        <f>Sausis!F28+Vasaris!F44+Kovas!F59</f>
        <v>4337</v>
      </c>
      <c r="G76" s="14">
        <v>8</v>
      </c>
      <c r="H76" s="15">
        <v>43448</v>
      </c>
      <c r="I76" s="18" t="s">
        <v>26</v>
      </c>
      <c r="J76" s="17"/>
      <c r="L76" s="11"/>
      <c r="N76" s="20"/>
      <c r="O76" s="11"/>
    </row>
    <row r="77" spans="1:17" s="43" customFormat="1" ht="24.75" customHeight="1" x14ac:dyDescent="0.2">
      <c r="A77" s="12">
        <v>74</v>
      </c>
      <c r="B77" s="45" t="s">
        <v>78</v>
      </c>
      <c r="C77" s="45" t="s">
        <v>79</v>
      </c>
      <c r="D77" s="45" t="s">
        <v>80</v>
      </c>
      <c r="E77" s="47">
        <f>Sausis!E26</f>
        <v>19525.689999999999</v>
      </c>
      <c r="F77" s="47">
        <f>Sausis!F26</f>
        <v>3743</v>
      </c>
      <c r="G77" s="47">
        <v>10</v>
      </c>
      <c r="H77" s="50" t="s">
        <v>16</v>
      </c>
      <c r="I77" s="52" t="s">
        <v>81</v>
      </c>
      <c r="J77" s="42"/>
    </row>
    <row r="78" spans="1:17" s="5" customFormat="1" ht="26.1" customHeight="1" x14ac:dyDescent="0.2">
      <c r="A78" s="12">
        <v>75</v>
      </c>
      <c r="B78" s="13" t="s">
        <v>82</v>
      </c>
      <c r="C78" s="13" t="s">
        <v>83</v>
      </c>
      <c r="D78" s="13" t="s">
        <v>15</v>
      </c>
      <c r="E78" s="14">
        <f>Sausis!E27+Vasaris!E60+Kovas!E61</f>
        <v>19331.060000000001</v>
      </c>
      <c r="F78" s="14">
        <f>Sausis!F27+Vasaris!F60+Kovas!F61</f>
        <v>3958</v>
      </c>
      <c r="G78" s="14">
        <v>17</v>
      </c>
      <c r="H78" s="15" t="s">
        <v>11</v>
      </c>
      <c r="I78" s="18" t="s">
        <v>17</v>
      </c>
      <c r="J78" s="17"/>
      <c r="L78" s="11"/>
      <c r="N78" s="20"/>
      <c r="O78" s="11"/>
    </row>
    <row r="79" spans="1:17" s="5" customFormat="1" ht="26.1" customHeight="1" x14ac:dyDescent="0.25">
      <c r="A79" s="12">
        <v>76</v>
      </c>
      <c r="B79" s="13" t="s">
        <v>454</v>
      </c>
      <c r="C79" s="13" t="s">
        <v>455</v>
      </c>
      <c r="D79" s="13" t="s">
        <v>15</v>
      </c>
      <c r="E79" s="14">
        <f>Gegužė!E21</f>
        <v>18946.46</v>
      </c>
      <c r="F79" s="14">
        <f>Gegužė!F21</f>
        <v>3543</v>
      </c>
      <c r="G79" s="14">
        <v>17</v>
      </c>
      <c r="H79" s="15" t="s">
        <v>456</v>
      </c>
      <c r="I79" s="16" t="s">
        <v>77</v>
      </c>
      <c r="J79"/>
      <c r="K79"/>
      <c r="M79" s="40"/>
      <c r="N79" s="20"/>
      <c r="O79" s="20"/>
      <c r="P79" s="41"/>
    </row>
    <row r="80" spans="1:17" s="5" customFormat="1" ht="26.1" customHeight="1" x14ac:dyDescent="0.2">
      <c r="A80" s="12">
        <v>77</v>
      </c>
      <c r="B80" s="13" t="s">
        <v>258</v>
      </c>
      <c r="C80" s="13" t="s">
        <v>257</v>
      </c>
      <c r="D80" s="13" t="s">
        <v>259</v>
      </c>
      <c r="E80" s="14">
        <f>Kovas!E22+Balandis!E66</f>
        <v>18132.03</v>
      </c>
      <c r="F80" s="14">
        <f>Kovas!F22+Balandis!F66</f>
        <v>3215</v>
      </c>
      <c r="G80" s="14">
        <v>17</v>
      </c>
      <c r="H80" s="15" t="s">
        <v>260</v>
      </c>
      <c r="I80" s="16" t="s">
        <v>77</v>
      </c>
      <c r="J80" s="17"/>
      <c r="L80" s="11"/>
      <c r="N80" s="20"/>
      <c r="O80" s="11"/>
    </row>
    <row r="81" spans="1:16" s="5" customFormat="1" ht="26.1" customHeight="1" x14ac:dyDescent="0.2">
      <c r="A81" s="12">
        <v>78</v>
      </c>
      <c r="B81" s="13" t="s">
        <v>202</v>
      </c>
      <c r="C81" s="19" t="s">
        <v>201</v>
      </c>
      <c r="D81" s="13" t="s">
        <v>15</v>
      </c>
      <c r="E81" s="14">
        <f>Vasaris!E28+Kovas!E43</f>
        <v>18078.39</v>
      </c>
      <c r="F81" s="14">
        <f>Vasaris!F28+Kovas!F43</f>
        <v>3642</v>
      </c>
      <c r="G81" s="14">
        <v>11</v>
      </c>
      <c r="H81" s="15" t="s">
        <v>209</v>
      </c>
      <c r="I81" s="18" t="s">
        <v>29</v>
      </c>
      <c r="J81" s="17"/>
      <c r="L81" s="11"/>
      <c r="N81" s="20"/>
      <c r="O81" s="11"/>
    </row>
    <row r="82" spans="1:16" s="5" customFormat="1" ht="26.1" customHeight="1" x14ac:dyDescent="0.2">
      <c r="A82" s="12">
        <v>79</v>
      </c>
      <c r="B82" s="13" t="s">
        <v>86</v>
      </c>
      <c r="C82" s="19" t="s">
        <v>87</v>
      </c>
      <c r="D82" s="13" t="s">
        <v>45</v>
      </c>
      <c r="E82" s="14">
        <f>Sausis!E29+Vasaris!E50</f>
        <v>16842.78</v>
      </c>
      <c r="F82" s="14">
        <f>Sausis!F29+Vasaris!F50</f>
        <v>3977</v>
      </c>
      <c r="G82" s="14">
        <v>10</v>
      </c>
      <c r="H82" s="15">
        <v>43455</v>
      </c>
      <c r="I82" s="18" t="s">
        <v>29</v>
      </c>
      <c r="J82" s="17"/>
      <c r="L82" s="11"/>
      <c r="M82" s="11"/>
      <c r="O82" s="11"/>
      <c r="P82" s="20"/>
    </row>
    <row r="83" spans="1:16" s="5" customFormat="1" ht="26.1" customHeight="1" x14ac:dyDescent="0.2">
      <c r="A83" s="12">
        <v>80</v>
      </c>
      <c r="B83" s="44" t="s">
        <v>598</v>
      </c>
      <c r="C83" s="44" t="s">
        <v>599</v>
      </c>
      <c r="D83" s="44" t="s">
        <v>157</v>
      </c>
      <c r="E83" s="14">
        <f>Gegužė!E22</f>
        <v>16708.47</v>
      </c>
      <c r="F83" s="14">
        <f>Gegužė!F22</f>
        <v>4309</v>
      </c>
      <c r="G83" s="48">
        <v>10</v>
      </c>
      <c r="H83" s="49" t="s">
        <v>459</v>
      </c>
      <c r="I83" s="77" t="s">
        <v>101</v>
      </c>
      <c r="J83" s="17"/>
      <c r="L83" s="11"/>
      <c r="M83" s="11"/>
      <c r="O83" s="11"/>
      <c r="P83" s="20"/>
    </row>
    <row r="84" spans="1:16" s="5" customFormat="1" ht="26.1" customHeight="1" x14ac:dyDescent="0.2">
      <c r="A84" s="12">
        <v>81</v>
      </c>
      <c r="B84" s="13" t="s">
        <v>490</v>
      </c>
      <c r="C84" s="22" t="s">
        <v>489</v>
      </c>
      <c r="D84" s="13" t="s">
        <v>15</v>
      </c>
      <c r="E84" s="14">
        <f>Gegužė!E23</f>
        <v>16650.55</v>
      </c>
      <c r="F84" s="14">
        <f>Gegužė!F23</f>
        <v>3490</v>
      </c>
      <c r="G84" s="23">
        <v>13</v>
      </c>
      <c r="H84" s="76" t="s">
        <v>450</v>
      </c>
      <c r="I84" s="79" t="s">
        <v>26</v>
      </c>
    </row>
    <row r="85" spans="1:16" s="5" customFormat="1" ht="26.1" customHeight="1" x14ac:dyDescent="0.2">
      <c r="A85" s="12">
        <v>82</v>
      </c>
      <c r="B85" s="13" t="s">
        <v>435</v>
      </c>
      <c r="C85" s="24" t="s">
        <v>436</v>
      </c>
      <c r="D85" s="13" t="s">
        <v>45</v>
      </c>
      <c r="E85" s="14">
        <f>Balandis!E19</f>
        <v>16530</v>
      </c>
      <c r="F85" s="14">
        <f>Balandis!F19</f>
        <v>3137</v>
      </c>
      <c r="G85" s="23">
        <v>10</v>
      </c>
      <c r="H85" s="76" t="s">
        <v>297</v>
      </c>
      <c r="I85" s="78" t="s">
        <v>56</v>
      </c>
    </row>
    <row r="86" spans="1:16" s="5" customFormat="1" ht="26.1" customHeight="1" x14ac:dyDescent="0.2">
      <c r="A86" s="12">
        <v>83</v>
      </c>
      <c r="B86" s="13" t="s">
        <v>255</v>
      </c>
      <c r="C86" s="24" t="s">
        <v>254</v>
      </c>
      <c r="D86" s="13" t="s">
        <v>15</v>
      </c>
      <c r="E86" s="14">
        <f>Kovas!E28+Balandis!E30</f>
        <v>15134.02</v>
      </c>
      <c r="F86" s="14">
        <f>Kovas!F28+Balandis!F30</f>
        <v>3041</v>
      </c>
      <c r="G86" s="23">
        <v>23</v>
      </c>
      <c r="H86" s="76" t="s">
        <v>256</v>
      </c>
      <c r="I86" s="78" t="s">
        <v>17</v>
      </c>
    </row>
    <row r="87" spans="1:16" s="5" customFormat="1" ht="26.1" customHeight="1" x14ac:dyDescent="0.2">
      <c r="A87" s="12">
        <v>84</v>
      </c>
      <c r="B87" s="13" t="s">
        <v>492</v>
      </c>
      <c r="C87" s="22" t="s">
        <v>491</v>
      </c>
      <c r="D87" s="13" t="s">
        <v>15</v>
      </c>
      <c r="E87" s="14">
        <f>Gegužė!E24</f>
        <v>14569.65</v>
      </c>
      <c r="F87" s="14">
        <f>Gegužė!F24</f>
        <v>2933</v>
      </c>
      <c r="G87" s="23">
        <v>14</v>
      </c>
      <c r="H87" s="76" t="s">
        <v>459</v>
      </c>
      <c r="I87" s="79" t="s">
        <v>36</v>
      </c>
    </row>
    <row r="88" spans="1:16" s="5" customFormat="1" ht="26.1" customHeight="1" x14ac:dyDescent="0.2">
      <c r="A88" s="12">
        <v>85</v>
      </c>
      <c r="B88" s="13" t="s">
        <v>92</v>
      </c>
      <c r="C88" s="24" t="s">
        <v>93</v>
      </c>
      <c r="D88" s="13" t="s">
        <v>15</v>
      </c>
      <c r="E88" s="14">
        <f>Sausis!E31+Vasaris!E41+Kovas!E47</f>
        <v>14402.02</v>
      </c>
      <c r="F88" s="14">
        <f>Sausis!F31+Vasaris!F41+Kovas!F47</f>
        <v>2970</v>
      </c>
      <c r="G88" s="23">
        <v>13</v>
      </c>
      <c r="H88" s="76" t="s">
        <v>42</v>
      </c>
      <c r="I88" s="79" t="s">
        <v>94</v>
      </c>
    </row>
    <row r="89" spans="1:16" s="5" customFormat="1" ht="26.1" customHeight="1" x14ac:dyDescent="0.2">
      <c r="A89" s="12">
        <v>86</v>
      </c>
      <c r="B89" s="13" t="s">
        <v>88</v>
      </c>
      <c r="C89" s="24" t="s">
        <v>89</v>
      </c>
      <c r="D89" s="13" t="s">
        <v>90</v>
      </c>
      <c r="E89" s="14">
        <f>Sausis!E30</f>
        <v>13656.03</v>
      </c>
      <c r="F89" s="14">
        <f>Sausis!F30</f>
        <v>2347</v>
      </c>
      <c r="G89" s="23">
        <v>4</v>
      </c>
      <c r="H89" s="76" t="s">
        <v>16</v>
      </c>
      <c r="I89" s="79" t="s">
        <v>91</v>
      </c>
    </row>
    <row r="90" spans="1:16" s="5" customFormat="1" ht="26.1" customHeight="1" x14ac:dyDescent="0.2">
      <c r="A90" s="12">
        <v>87</v>
      </c>
      <c r="B90" s="13" t="s">
        <v>426</v>
      </c>
      <c r="C90" s="24" t="s">
        <v>427</v>
      </c>
      <c r="D90" s="13" t="s">
        <v>10</v>
      </c>
      <c r="E90" s="14">
        <f>Balandis!E24+Gegužė!E44</f>
        <v>13521.2</v>
      </c>
      <c r="F90" s="14">
        <f>Balandis!F24+Gegužė!F44</f>
        <v>4173</v>
      </c>
      <c r="G90" s="23">
        <v>15</v>
      </c>
      <c r="H90" s="76" t="s">
        <v>297</v>
      </c>
      <c r="I90" s="79" t="s">
        <v>428</v>
      </c>
    </row>
    <row r="91" spans="1:16" s="5" customFormat="1" ht="26.1" customHeight="1" x14ac:dyDescent="0.2">
      <c r="A91" s="12">
        <v>88</v>
      </c>
      <c r="B91" s="13" t="s">
        <v>407</v>
      </c>
      <c r="C91" s="13" t="s">
        <v>370</v>
      </c>
      <c r="D91" s="13" t="s">
        <v>410</v>
      </c>
      <c r="E91" s="14">
        <f>Balandis!E25+Gegužė!E43</f>
        <v>13092.439999999999</v>
      </c>
      <c r="F91" s="14">
        <f>Balandis!F25+Gegužė!F43</f>
        <v>2575</v>
      </c>
      <c r="G91" s="14">
        <v>8</v>
      </c>
      <c r="H91" s="75" t="s">
        <v>297</v>
      </c>
      <c r="I91" s="77" t="s">
        <v>368</v>
      </c>
      <c r="J91" s="17"/>
      <c r="L91" s="11"/>
      <c r="N91" s="20"/>
      <c r="O91" s="11"/>
    </row>
    <row r="92" spans="1:16" s="43" customFormat="1" ht="24.75" customHeight="1" x14ac:dyDescent="0.2">
      <c r="A92" s="12">
        <v>89</v>
      </c>
      <c r="B92" s="45" t="s">
        <v>150</v>
      </c>
      <c r="C92" s="45" t="s">
        <v>150</v>
      </c>
      <c r="D92" s="45" t="s">
        <v>10</v>
      </c>
      <c r="E92" s="47">
        <f>Sausis!E52+Vasaris!E47+Kovas!E31+Balandis!E48+Gegužė!E42</f>
        <v>12580.5</v>
      </c>
      <c r="F92" s="47">
        <f>Sausis!F52+Vasaris!F47+Kovas!F31+Balandis!F48+Gegužė!F42</f>
        <v>4915</v>
      </c>
      <c r="G92" s="47">
        <v>4</v>
      </c>
      <c r="H92" s="50">
        <v>43189</v>
      </c>
      <c r="I92" s="16" t="s">
        <v>151</v>
      </c>
      <c r="J92" s="42"/>
    </row>
    <row r="93" spans="1:16" s="43" customFormat="1" ht="24.75" customHeight="1" x14ac:dyDescent="0.2">
      <c r="A93" s="12">
        <v>90</v>
      </c>
      <c r="B93" s="45" t="s">
        <v>313</v>
      </c>
      <c r="C93" s="45" t="s">
        <v>314</v>
      </c>
      <c r="D93" s="45" t="s">
        <v>45</v>
      </c>
      <c r="E93" s="47">
        <f>Kovas!E25</f>
        <v>12287</v>
      </c>
      <c r="F93" s="47">
        <f>Kovas!F25</f>
        <v>2162</v>
      </c>
      <c r="G93" s="47">
        <v>5</v>
      </c>
      <c r="H93" s="50" t="s">
        <v>261</v>
      </c>
      <c r="I93" s="52" t="s">
        <v>56</v>
      </c>
      <c r="J93" s="42"/>
    </row>
    <row r="94" spans="1:16" s="5" customFormat="1" ht="26.1" customHeight="1" x14ac:dyDescent="0.2">
      <c r="A94" s="12">
        <v>91</v>
      </c>
      <c r="B94" s="13" t="s">
        <v>494</v>
      </c>
      <c r="C94" s="19" t="s">
        <v>493</v>
      </c>
      <c r="D94" s="13" t="s">
        <v>479</v>
      </c>
      <c r="E94" s="14">
        <f>Gegužė!E26</f>
        <v>11349.76</v>
      </c>
      <c r="F94" s="14">
        <f>Gegužė!F26</f>
        <v>2062</v>
      </c>
      <c r="G94" s="14">
        <v>15</v>
      </c>
      <c r="H94" s="15" t="s">
        <v>471</v>
      </c>
      <c r="I94" s="16" t="s">
        <v>36</v>
      </c>
      <c r="J94" s="17"/>
      <c r="L94" s="11"/>
      <c r="M94" s="11"/>
      <c r="N94" s="20"/>
      <c r="O94" s="11"/>
    </row>
    <row r="95" spans="1:16" s="5" customFormat="1" ht="26.1" customHeight="1" x14ac:dyDescent="0.2">
      <c r="A95" s="12">
        <v>92</v>
      </c>
      <c r="B95" s="13" t="s">
        <v>268</v>
      </c>
      <c r="C95" s="13" t="s">
        <v>267</v>
      </c>
      <c r="D95" s="13" t="s">
        <v>316</v>
      </c>
      <c r="E95" s="14">
        <f>Kovas!E37+Balandis!E31</f>
        <v>10884.23</v>
      </c>
      <c r="F95" s="14">
        <f>Kovas!F37+Balandis!F31</f>
        <v>1976</v>
      </c>
      <c r="G95" s="14">
        <v>11</v>
      </c>
      <c r="H95" s="15" t="s">
        <v>256</v>
      </c>
      <c r="I95" s="16" t="s">
        <v>77</v>
      </c>
      <c r="J95" s="20"/>
      <c r="N95" s="20"/>
      <c r="O95" s="11"/>
    </row>
    <row r="96" spans="1:16" s="5" customFormat="1" ht="26.1" customHeight="1" x14ac:dyDescent="0.2">
      <c r="A96" s="12">
        <v>93</v>
      </c>
      <c r="B96" s="13" t="s">
        <v>95</v>
      </c>
      <c r="C96" s="13" t="s">
        <v>95</v>
      </c>
      <c r="D96" s="13" t="s">
        <v>10</v>
      </c>
      <c r="E96" s="14">
        <f>Sausis!E32+Vasaris!E49</f>
        <v>10859.69</v>
      </c>
      <c r="F96" s="14">
        <f>Sausis!F32+Vasaris!F49</f>
        <v>1924</v>
      </c>
      <c r="G96" s="14">
        <v>4</v>
      </c>
      <c r="H96" s="15">
        <v>43427</v>
      </c>
      <c r="I96" s="18" t="s">
        <v>96</v>
      </c>
      <c r="J96" s="20"/>
      <c r="N96" s="20"/>
      <c r="O96" s="11"/>
    </row>
    <row r="97" spans="1:16" s="5" customFormat="1" ht="26.1" customHeight="1" x14ac:dyDescent="0.25">
      <c r="A97" s="12">
        <v>94</v>
      </c>
      <c r="B97" s="13" t="s">
        <v>511</v>
      </c>
      <c r="C97" s="13" t="s">
        <v>510</v>
      </c>
      <c r="D97" s="13" t="s">
        <v>69</v>
      </c>
      <c r="E97" s="14">
        <f>Gegužė!E27</f>
        <v>10796.9</v>
      </c>
      <c r="F97" s="14">
        <f>Gegužė!F27</f>
        <v>2190</v>
      </c>
      <c r="G97" s="14">
        <v>4</v>
      </c>
      <c r="H97" s="15" t="s">
        <v>355</v>
      </c>
      <c r="I97" s="18" t="s">
        <v>237</v>
      </c>
      <c r="J97"/>
      <c r="K97"/>
    </row>
    <row r="98" spans="1:16" s="5" customFormat="1" ht="26.1" customHeight="1" x14ac:dyDescent="0.2">
      <c r="A98" s="12">
        <v>95</v>
      </c>
      <c r="B98" s="13" t="s">
        <v>97</v>
      </c>
      <c r="C98" s="13" t="s">
        <v>98</v>
      </c>
      <c r="D98" s="13" t="s">
        <v>15</v>
      </c>
      <c r="E98" s="14">
        <f>Sausis!E33</f>
        <v>9982.85</v>
      </c>
      <c r="F98" s="14">
        <f>Sausis!F33</f>
        <v>1768</v>
      </c>
      <c r="G98" s="14">
        <v>5</v>
      </c>
      <c r="H98" s="15" t="s">
        <v>11</v>
      </c>
      <c r="I98" s="18" t="s">
        <v>26</v>
      </c>
      <c r="J98" s="17"/>
      <c r="L98" s="11"/>
      <c r="M98" s="11"/>
      <c r="O98" s="20"/>
    </row>
    <row r="99" spans="1:16" s="5" customFormat="1" ht="26.1" customHeight="1" x14ac:dyDescent="0.2">
      <c r="A99" s="12">
        <v>96</v>
      </c>
      <c r="B99" s="13" t="s">
        <v>270</v>
      </c>
      <c r="C99" s="13" t="s">
        <v>269</v>
      </c>
      <c r="D99" s="13" t="s">
        <v>15</v>
      </c>
      <c r="E99" s="14">
        <f>Kovas!E27</f>
        <v>9959.5</v>
      </c>
      <c r="F99" s="14">
        <f>Kovas!F27</f>
        <v>9959.5</v>
      </c>
      <c r="G99" s="14">
        <v>10</v>
      </c>
      <c r="H99" s="15" t="s">
        <v>273</v>
      </c>
      <c r="I99" s="16" t="s">
        <v>77</v>
      </c>
      <c r="J99" s="17"/>
      <c r="L99" s="11"/>
      <c r="M99" s="11"/>
      <c r="O99" s="20"/>
    </row>
    <row r="100" spans="1:16" s="5" customFormat="1" ht="26.1" customHeight="1" x14ac:dyDescent="0.2">
      <c r="A100" s="12">
        <v>97</v>
      </c>
      <c r="B100" s="13" t="s">
        <v>215</v>
      </c>
      <c r="C100" s="13" t="s">
        <v>215</v>
      </c>
      <c r="D100" s="13" t="s">
        <v>48</v>
      </c>
      <c r="E100" s="14">
        <f>Vasaris!E32+Kovas!E52</f>
        <v>9513.7800000000007</v>
      </c>
      <c r="F100" s="14">
        <f>Vasaris!F32+Kovas!F52</f>
        <v>1911</v>
      </c>
      <c r="G100" s="14">
        <v>8</v>
      </c>
      <c r="H100" s="15" t="s">
        <v>127</v>
      </c>
      <c r="I100" s="18" t="s">
        <v>49</v>
      </c>
      <c r="J100" s="17"/>
      <c r="L100" s="11"/>
      <c r="M100" s="11"/>
      <c r="O100" s="20"/>
    </row>
    <row r="101" spans="1:16" s="5" customFormat="1" ht="26.1" customHeight="1" x14ac:dyDescent="0.2">
      <c r="A101" s="12">
        <v>98</v>
      </c>
      <c r="B101" s="13" t="s">
        <v>366</v>
      </c>
      <c r="C101" s="13" t="s">
        <v>367</v>
      </c>
      <c r="D101" s="13" t="s">
        <v>157</v>
      </c>
      <c r="E101" s="14">
        <f>Balandis!E26+Gegužė!E53</f>
        <v>9462.99</v>
      </c>
      <c r="F101" s="14">
        <f>Balandis!F26+Gegužė!F53</f>
        <v>2405</v>
      </c>
      <c r="G101" s="14">
        <v>14</v>
      </c>
      <c r="H101" s="15" t="s">
        <v>353</v>
      </c>
      <c r="I101" s="18" t="s">
        <v>91</v>
      </c>
      <c r="J101" s="17"/>
      <c r="L101" s="11"/>
      <c r="M101" s="11"/>
      <c r="N101" s="11"/>
      <c r="O101" s="20"/>
    </row>
    <row r="102" spans="1:16" s="5" customFormat="1" ht="26.1" customHeight="1" x14ac:dyDescent="0.2">
      <c r="A102" s="12">
        <v>99</v>
      </c>
      <c r="B102" s="13" t="s">
        <v>406</v>
      </c>
      <c r="C102" s="13" t="s">
        <v>371</v>
      </c>
      <c r="D102" s="13" t="s">
        <v>411</v>
      </c>
      <c r="E102" s="14">
        <f>Balandis!E27+Gegužė!E48</f>
        <v>9266.18</v>
      </c>
      <c r="F102" s="14">
        <f>Balandis!F27+Gegužė!F48</f>
        <v>1708</v>
      </c>
      <c r="G102" s="14">
        <v>5</v>
      </c>
      <c r="H102" s="75" t="s">
        <v>297</v>
      </c>
      <c r="I102" s="77" t="s">
        <v>368</v>
      </c>
      <c r="J102" s="17"/>
      <c r="L102" s="11"/>
      <c r="M102" s="11"/>
      <c r="O102" s="20"/>
    </row>
    <row r="103" spans="1:16" s="5" customFormat="1" ht="26.1" customHeight="1" x14ac:dyDescent="0.2">
      <c r="A103" s="12">
        <v>100</v>
      </c>
      <c r="B103" s="13" t="s">
        <v>105</v>
      </c>
      <c r="C103" s="13" t="s">
        <v>106</v>
      </c>
      <c r="D103" s="13" t="s">
        <v>107</v>
      </c>
      <c r="E103" s="14">
        <f>Sausis!E36+Vasaris!E45+Kovas!E60</f>
        <v>8551</v>
      </c>
      <c r="F103" s="14">
        <f>Sausis!F36+Vasaris!F45+Kovas!F60</f>
        <v>1687</v>
      </c>
      <c r="G103" s="14">
        <v>3</v>
      </c>
      <c r="H103" s="15" t="s">
        <v>108</v>
      </c>
      <c r="I103" s="18" t="s">
        <v>56</v>
      </c>
    </row>
    <row r="104" spans="1:16" s="5" customFormat="1" ht="26.1" customHeight="1" x14ac:dyDescent="0.2">
      <c r="A104" s="12">
        <v>101</v>
      </c>
      <c r="B104" s="13" t="s">
        <v>445</v>
      </c>
      <c r="C104" s="13" t="s">
        <v>445</v>
      </c>
      <c r="D104" s="13" t="s">
        <v>120</v>
      </c>
      <c r="E104" s="14">
        <f>Balandis!E40+Gegužė!E32</f>
        <v>8097.37</v>
      </c>
      <c r="F104" s="14">
        <f>Balandis!F40+Gegužė!F32</f>
        <v>1745</v>
      </c>
      <c r="G104" s="14">
        <v>7</v>
      </c>
      <c r="H104" s="15">
        <v>43581</v>
      </c>
      <c r="I104" s="18" t="s">
        <v>237</v>
      </c>
    </row>
    <row r="105" spans="1:16" ht="26.1" customHeight="1" x14ac:dyDescent="0.25">
      <c r="A105" s="12">
        <v>102</v>
      </c>
      <c r="B105" s="13" t="s">
        <v>458</v>
      </c>
      <c r="C105" s="13" t="s">
        <v>457</v>
      </c>
      <c r="D105" s="13" t="s">
        <v>295</v>
      </c>
      <c r="E105" s="14">
        <f>Gegužė!E28</f>
        <v>7954.77</v>
      </c>
      <c r="F105" s="14">
        <f>Gegužė!F28</f>
        <v>1482</v>
      </c>
      <c r="G105" s="14">
        <v>13</v>
      </c>
      <c r="H105" s="21" t="s">
        <v>459</v>
      </c>
      <c r="I105" s="29" t="s">
        <v>77</v>
      </c>
    </row>
    <row r="106" spans="1:16" s="5" customFormat="1" ht="26.1" customHeight="1" x14ac:dyDescent="0.2">
      <c r="A106" s="12">
        <v>103</v>
      </c>
      <c r="B106" s="13" t="s">
        <v>298</v>
      </c>
      <c r="C106" s="13" t="s">
        <v>301</v>
      </c>
      <c r="D106" s="13" t="s">
        <v>303</v>
      </c>
      <c r="E106" s="14">
        <f>Vasaris!E33+Kovas!E50</f>
        <v>7571.88</v>
      </c>
      <c r="F106" s="14">
        <f>Vasaris!F33+Kovas!F50</f>
        <v>1572</v>
      </c>
      <c r="G106" s="14">
        <v>6</v>
      </c>
      <c r="H106" s="15">
        <v>43518</v>
      </c>
      <c r="I106" s="18" t="s">
        <v>49</v>
      </c>
      <c r="J106" s="17"/>
      <c r="L106" s="11"/>
      <c r="M106" s="11"/>
      <c r="O106" s="20"/>
    </row>
    <row r="107" spans="1:16" s="5" customFormat="1" ht="26.1" customHeight="1" x14ac:dyDescent="0.2">
      <c r="A107" s="12">
        <v>104</v>
      </c>
      <c r="B107" s="13" t="s">
        <v>102</v>
      </c>
      <c r="C107" s="13" t="s">
        <v>103</v>
      </c>
      <c r="D107" s="13" t="s">
        <v>104</v>
      </c>
      <c r="E107" s="14">
        <f>Sausis!E35+Vasaris!E57+Kovas!E62</f>
        <v>7285.7000000000007</v>
      </c>
      <c r="F107" s="14">
        <f>Sausis!F35+Vasaris!F57+Kovas!F62</f>
        <v>1952</v>
      </c>
      <c r="G107" s="14">
        <v>8</v>
      </c>
      <c r="H107" s="15" t="s">
        <v>42</v>
      </c>
      <c r="I107" s="18" t="s">
        <v>49</v>
      </c>
      <c r="J107" s="17"/>
      <c r="L107" s="11"/>
      <c r="M107" s="11"/>
      <c r="N107" s="11"/>
      <c r="O107" s="20"/>
    </row>
    <row r="108" spans="1:16" s="5" customFormat="1" ht="26.1" customHeight="1" x14ac:dyDescent="0.2">
      <c r="A108" s="12">
        <v>105</v>
      </c>
      <c r="B108" s="13" t="s">
        <v>405</v>
      </c>
      <c r="C108" s="13" t="s">
        <v>372</v>
      </c>
      <c r="D108" s="13" t="s">
        <v>45</v>
      </c>
      <c r="E108" s="14">
        <f>Balandis!E28+Gegužė!E60</f>
        <v>7207.5</v>
      </c>
      <c r="F108" s="14">
        <f>Balandis!F28+Gegužė!F60</f>
        <v>1466</v>
      </c>
      <c r="G108" s="14">
        <v>6</v>
      </c>
      <c r="H108" s="80" t="s">
        <v>297</v>
      </c>
      <c r="I108" s="77" t="s">
        <v>368</v>
      </c>
      <c r="J108" s="17"/>
      <c r="L108" s="20"/>
      <c r="M108" s="20"/>
    </row>
    <row r="109" spans="1:16" s="43" customFormat="1" ht="24.75" customHeight="1" x14ac:dyDescent="0.2">
      <c r="A109" s="12">
        <v>106</v>
      </c>
      <c r="B109" s="45" t="s">
        <v>338</v>
      </c>
      <c r="C109" s="45" t="s">
        <v>339</v>
      </c>
      <c r="D109" s="45" t="s">
        <v>69</v>
      </c>
      <c r="E109" s="47">
        <f>Kovas!E33+Balandis!E74</f>
        <v>7184.7800000000007</v>
      </c>
      <c r="F109" s="47">
        <f>Kovas!F33+Balandis!F74</f>
        <v>1590</v>
      </c>
      <c r="G109" s="47">
        <v>10</v>
      </c>
      <c r="H109" s="50" t="s">
        <v>261</v>
      </c>
      <c r="I109" s="18" t="s">
        <v>91</v>
      </c>
      <c r="J109" s="42"/>
    </row>
    <row r="110" spans="1:16" ht="26.1" customHeight="1" x14ac:dyDescent="0.25">
      <c r="A110" s="12">
        <v>107</v>
      </c>
      <c r="B110" s="13" t="s">
        <v>99</v>
      </c>
      <c r="C110" s="25" t="s">
        <v>100</v>
      </c>
      <c r="D110" s="13" t="s">
        <v>250</v>
      </c>
      <c r="E110" s="14">
        <f>Sausis!E34</f>
        <v>7008.4</v>
      </c>
      <c r="F110" s="14">
        <f>Sausis!F34</f>
        <v>1562</v>
      </c>
      <c r="G110" s="14">
        <v>4</v>
      </c>
      <c r="H110" s="21">
        <v>43455</v>
      </c>
      <c r="I110" s="31" t="s">
        <v>101</v>
      </c>
    </row>
    <row r="111" spans="1:16" s="5" customFormat="1" ht="26.1" customHeight="1" x14ac:dyDescent="0.2">
      <c r="A111" s="12">
        <v>108</v>
      </c>
      <c r="B111" s="13" t="s">
        <v>403</v>
      </c>
      <c r="C111" s="13" t="s">
        <v>374</v>
      </c>
      <c r="D111" s="13" t="s">
        <v>412</v>
      </c>
      <c r="E111" s="14">
        <f>Balandis!E29+Gegužė!E57</f>
        <v>6774.1</v>
      </c>
      <c r="F111" s="14">
        <f>Balandis!F29+Gegužė!F57</f>
        <v>1313</v>
      </c>
      <c r="G111" s="14">
        <v>6</v>
      </c>
      <c r="H111" s="75" t="s">
        <v>297</v>
      </c>
      <c r="I111" s="77" t="s">
        <v>368</v>
      </c>
      <c r="L111" s="20"/>
      <c r="M111" s="20"/>
      <c r="O111" s="17"/>
      <c r="P111" s="26"/>
    </row>
    <row r="112" spans="1:16" s="43" customFormat="1" ht="26.1" customHeight="1" x14ac:dyDescent="0.2">
      <c r="A112" s="12">
        <v>109</v>
      </c>
      <c r="B112" s="45" t="s">
        <v>136</v>
      </c>
      <c r="C112" s="45" t="s">
        <v>137</v>
      </c>
      <c r="D112" s="45" t="s">
        <v>15</v>
      </c>
      <c r="E112" s="47">
        <f>Sausis!E46+Vasaris!E36+Kovas!E56</f>
        <v>6670.97</v>
      </c>
      <c r="F112" s="47">
        <f>Sausis!F46+Vasaris!F36+Kovas!F56</f>
        <v>1216</v>
      </c>
      <c r="G112" s="47">
        <v>1</v>
      </c>
      <c r="H112" s="50">
        <v>43378</v>
      </c>
      <c r="I112" s="53" t="s">
        <v>36</v>
      </c>
      <c r="J112" s="68"/>
      <c r="L112" s="42" t="s">
        <v>482</v>
      </c>
    </row>
    <row r="113" spans="1:18" s="43" customFormat="1" ht="24.75" customHeight="1" x14ac:dyDescent="0.2">
      <c r="A113" s="12">
        <v>110</v>
      </c>
      <c r="B113" s="45" t="s">
        <v>512</v>
      </c>
      <c r="C113" s="45" t="s">
        <v>513</v>
      </c>
      <c r="D113" s="60" t="s">
        <v>15</v>
      </c>
      <c r="E113" s="47">
        <f>Gegužė!E29</f>
        <v>6495.79</v>
      </c>
      <c r="F113" s="47">
        <f>Gegužė!F29</f>
        <v>1482</v>
      </c>
      <c r="G113" s="47">
        <v>8</v>
      </c>
      <c r="H113" s="50" t="s">
        <v>450</v>
      </c>
      <c r="I113" s="18" t="s">
        <v>91</v>
      </c>
      <c r="J113" s="42"/>
    </row>
    <row r="114" spans="1:18" s="43" customFormat="1" ht="24.75" customHeight="1" x14ac:dyDescent="0.2">
      <c r="A114" s="12">
        <v>111</v>
      </c>
      <c r="B114" s="45" t="s">
        <v>322</v>
      </c>
      <c r="C114" s="45" t="s">
        <v>321</v>
      </c>
      <c r="D114" s="45" t="s">
        <v>45</v>
      </c>
      <c r="E114" s="47">
        <f>Kovas!E38+Balandis!E58+Gegužė!E79</f>
        <v>6468.93</v>
      </c>
      <c r="F114" s="47">
        <f>Kovas!F38+Balandis!F58+Gegužė!F79</f>
        <v>1492</v>
      </c>
      <c r="G114" s="47">
        <v>11</v>
      </c>
      <c r="H114" s="50">
        <v>43539</v>
      </c>
      <c r="I114" s="53" t="s">
        <v>320</v>
      </c>
      <c r="J114" s="42"/>
      <c r="K114" s="56"/>
    </row>
    <row r="115" spans="1:18" s="43" customFormat="1" ht="24.75" customHeight="1" x14ac:dyDescent="0.2">
      <c r="A115" s="12">
        <v>112</v>
      </c>
      <c r="B115" s="45" t="s">
        <v>293</v>
      </c>
      <c r="C115" s="57" t="s">
        <v>292</v>
      </c>
      <c r="D115" s="45" t="s">
        <v>315</v>
      </c>
      <c r="E115" s="47">
        <f>Kovas!E46+Gegužė!E33</f>
        <v>6066.2199999999993</v>
      </c>
      <c r="F115" s="47">
        <f>Kovas!F46+Gegužė!F33</f>
        <v>1300</v>
      </c>
      <c r="G115" s="47">
        <v>5</v>
      </c>
      <c r="H115" s="50" t="s">
        <v>297</v>
      </c>
      <c r="I115" s="18" t="s">
        <v>29</v>
      </c>
      <c r="J115" s="42"/>
    </row>
    <row r="116" spans="1:18" s="5" customFormat="1" ht="26.1" customHeight="1" x14ac:dyDescent="0.2">
      <c r="A116" s="12">
        <v>113</v>
      </c>
      <c r="B116" s="13" t="s">
        <v>228</v>
      </c>
      <c r="C116" s="13" t="s">
        <v>229</v>
      </c>
      <c r="D116" s="13" t="s">
        <v>15</v>
      </c>
      <c r="E116" s="14">
        <f>Vasaris!E34</f>
        <v>6031</v>
      </c>
      <c r="F116" s="14">
        <f>Vasaris!F34</f>
        <v>1199</v>
      </c>
      <c r="G116" s="14">
        <v>12</v>
      </c>
      <c r="H116" s="15" t="s">
        <v>207</v>
      </c>
      <c r="I116" s="16" t="s">
        <v>94</v>
      </c>
      <c r="J116" s="20"/>
      <c r="M116" s="11"/>
      <c r="O116" s="20"/>
    </row>
    <row r="117" spans="1:18" s="5" customFormat="1" ht="26.1" customHeight="1" x14ac:dyDescent="0.2">
      <c r="A117" s="12">
        <v>114</v>
      </c>
      <c r="B117" s="13" t="s">
        <v>308</v>
      </c>
      <c r="C117" s="24" t="s">
        <v>307</v>
      </c>
      <c r="D117" s="13" t="s">
        <v>157</v>
      </c>
      <c r="E117" s="14">
        <f>Kovas!E35</f>
        <v>5958.78</v>
      </c>
      <c r="F117" s="14">
        <f>Kovas!F35</f>
        <v>1095</v>
      </c>
      <c r="G117" s="23">
        <v>6</v>
      </c>
      <c r="H117" s="15" t="s">
        <v>260</v>
      </c>
      <c r="I117" s="16" t="s">
        <v>94</v>
      </c>
      <c r="M117" s="11"/>
      <c r="N117" s="11"/>
      <c r="O117" s="20"/>
    </row>
    <row r="118" spans="1:18" s="5" customFormat="1" ht="26.1" customHeight="1" x14ac:dyDescent="0.2">
      <c r="A118" s="12">
        <v>115</v>
      </c>
      <c r="B118" s="13" t="s">
        <v>506</v>
      </c>
      <c r="C118" s="24" t="s">
        <v>507</v>
      </c>
      <c r="D118" s="13" t="s">
        <v>69</v>
      </c>
      <c r="E118" s="14">
        <f>Gegužė!E30</f>
        <v>5944</v>
      </c>
      <c r="F118" s="14">
        <f>Gegužė!F30</f>
        <v>1150</v>
      </c>
      <c r="G118" s="23">
        <v>10</v>
      </c>
      <c r="H118" s="75" t="s">
        <v>355</v>
      </c>
      <c r="I118" s="18" t="s">
        <v>56</v>
      </c>
      <c r="M118" s="11"/>
      <c r="N118" s="11"/>
    </row>
    <row r="119" spans="1:18" s="5" customFormat="1" ht="26.1" customHeight="1" x14ac:dyDescent="0.2">
      <c r="A119" s="12">
        <v>116</v>
      </c>
      <c r="B119" s="13" t="s">
        <v>231</v>
      </c>
      <c r="C119" s="13" t="s">
        <v>230</v>
      </c>
      <c r="D119" s="13" t="s">
        <v>232</v>
      </c>
      <c r="E119" s="14">
        <f>Vasaris!E35+Kovas!E57</f>
        <v>5932.1</v>
      </c>
      <c r="F119" s="14">
        <f>Vasaris!F35+Kovas!F57</f>
        <v>1495</v>
      </c>
      <c r="G119" s="14">
        <v>4</v>
      </c>
      <c r="H119" s="15" t="s">
        <v>204</v>
      </c>
      <c r="I119" s="18" t="s">
        <v>233</v>
      </c>
      <c r="J119" s="11"/>
    </row>
    <row r="120" spans="1:18" s="5" customFormat="1" ht="26.1" customHeight="1" x14ac:dyDescent="0.2">
      <c r="A120" s="12">
        <v>117</v>
      </c>
      <c r="B120" s="13" t="s">
        <v>109</v>
      </c>
      <c r="C120" s="19" t="s">
        <v>110</v>
      </c>
      <c r="D120" s="13" t="s">
        <v>15</v>
      </c>
      <c r="E120" s="14">
        <f>Sausis!E37</f>
        <v>5882.73</v>
      </c>
      <c r="F120" s="14">
        <f>Sausis!F37</f>
        <v>1053</v>
      </c>
      <c r="G120" s="14">
        <v>2</v>
      </c>
      <c r="H120" s="15" t="s">
        <v>111</v>
      </c>
      <c r="I120" s="18" t="s">
        <v>29</v>
      </c>
      <c r="J120" s="11"/>
    </row>
    <row r="121" spans="1:18" s="43" customFormat="1" ht="24.75" customHeight="1" x14ac:dyDescent="0.2">
      <c r="A121" s="12">
        <v>118</v>
      </c>
      <c r="B121" s="45" t="s">
        <v>291</v>
      </c>
      <c r="C121" s="57" t="s">
        <v>290</v>
      </c>
      <c r="D121" s="45" t="s">
        <v>15</v>
      </c>
      <c r="E121" s="47">
        <f>Kovas!E45+Balandis!E45</f>
        <v>4883.5599999999995</v>
      </c>
      <c r="F121" s="47">
        <f>Kovas!F45+Balandis!F45</f>
        <v>936</v>
      </c>
      <c r="G121" s="47">
        <v>7</v>
      </c>
      <c r="H121" s="50" t="s">
        <v>256</v>
      </c>
      <c r="I121" s="53" t="s">
        <v>36</v>
      </c>
      <c r="J121" s="42"/>
    </row>
    <row r="122" spans="1:18" s="5" customFormat="1" ht="26.1" customHeight="1" x14ac:dyDescent="0.25">
      <c r="A122" s="12">
        <v>119</v>
      </c>
      <c r="B122" s="13" t="s">
        <v>362</v>
      </c>
      <c r="C122" s="13" t="s">
        <v>360</v>
      </c>
      <c r="D122" s="13" t="s">
        <v>365</v>
      </c>
      <c r="E122" s="14">
        <f>Balandis!E38+Gegužė!E37</f>
        <v>4872.0300000000007</v>
      </c>
      <c r="F122" s="14">
        <f>Balandis!F38+Gegužė!F37</f>
        <v>1083</v>
      </c>
      <c r="G122" s="14">
        <v>15</v>
      </c>
      <c r="H122" s="15" t="s">
        <v>354</v>
      </c>
      <c r="I122" s="16" t="s">
        <v>77</v>
      </c>
      <c r="J122"/>
      <c r="K122"/>
      <c r="M122" s="11"/>
    </row>
    <row r="123" spans="1:18" s="5" customFormat="1" ht="26.1" customHeight="1" x14ac:dyDescent="0.2">
      <c r="A123" s="12">
        <v>120</v>
      </c>
      <c r="B123" s="13" t="s">
        <v>402</v>
      </c>
      <c r="C123" s="13" t="s">
        <v>375</v>
      </c>
      <c r="D123" s="13" t="s">
        <v>15</v>
      </c>
      <c r="E123" s="14">
        <f>Balandis!E35+Gegužė!E46</f>
        <v>4311.3500000000004</v>
      </c>
      <c r="F123" s="14">
        <f>Balandis!F35+Gegužė!F46</f>
        <v>869</v>
      </c>
      <c r="G123" s="14">
        <v>5</v>
      </c>
      <c r="H123" s="80" t="s">
        <v>297</v>
      </c>
      <c r="I123" s="77" t="s">
        <v>368</v>
      </c>
      <c r="J123" s="17"/>
    </row>
    <row r="124" spans="1:18" s="43" customFormat="1" ht="24.75" customHeight="1" x14ac:dyDescent="0.25">
      <c r="A124" s="12">
        <v>121</v>
      </c>
      <c r="B124" s="45" t="s">
        <v>346</v>
      </c>
      <c r="C124" s="57" t="s">
        <v>345</v>
      </c>
      <c r="D124" s="45" t="s">
        <v>20</v>
      </c>
      <c r="E124" s="47">
        <f>Balandis!E34+Gegužė!E80</f>
        <v>4273.6400000000003</v>
      </c>
      <c r="F124" s="47">
        <f>Balandis!F34+Gegužė!F80</f>
        <v>866</v>
      </c>
      <c r="G124" s="47">
        <v>12</v>
      </c>
      <c r="H124" s="50" t="s">
        <v>353</v>
      </c>
      <c r="I124" s="52" t="s">
        <v>29</v>
      </c>
      <c r="J124" s="42"/>
      <c r="K124"/>
      <c r="L124"/>
      <c r="M124" s="20"/>
      <c r="N124" s="27"/>
      <c r="O124" s="28"/>
      <c r="P124" s="17"/>
      <c r="Q124" s="54"/>
      <c r="R124"/>
    </row>
    <row r="125" spans="1:18" s="43" customFormat="1" ht="24.75" customHeight="1" x14ac:dyDescent="0.25">
      <c r="A125" s="12">
        <v>122</v>
      </c>
      <c r="B125" s="45" t="s">
        <v>272</v>
      </c>
      <c r="C125" s="45" t="s">
        <v>271</v>
      </c>
      <c r="D125" s="45" t="s">
        <v>274</v>
      </c>
      <c r="E125" s="47">
        <f>Kovas!E40</f>
        <v>4033.47</v>
      </c>
      <c r="F125" s="47">
        <f>Kovas!F40</f>
        <v>757</v>
      </c>
      <c r="G125" s="47">
        <v>7</v>
      </c>
      <c r="H125" s="50" t="s">
        <v>275</v>
      </c>
      <c r="I125" s="53" t="s">
        <v>77</v>
      </c>
      <c r="J125" s="42"/>
      <c r="K125"/>
      <c r="L125"/>
      <c r="M125" s="20"/>
      <c r="N125" s="27"/>
      <c r="O125" s="28"/>
      <c r="P125" s="17"/>
      <c r="Q125" s="54"/>
      <c r="R125"/>
    </row>
    <row r="126" spans="1:18" s="5" customFormat="1" ht="26.1" customHeight="1" x14ac:dyDescent="0.2">
      <c r="A126" s="12">
        <v>123</v>
      </c>
      <c r="B126" s="13" t="s">
        <v>112</v>
      </c>
      <c r="C126" s="82" t="s">
        <v>113</v>
      </c>
      <c r="D126" s="13" t="s">
        <v>10</v>
      </c>
      <c r="E126" s="14">
        <f>Sausis!E38</f>
        <v>3729</v>
      </c>
      <c r="F126" s="14">
        <f>Sausis!F38</f>
        <v>311</v>
      </c>
      <c r="G126" s="23">
        <v>4</v>
      </c>
      <c r="H126" s="15">
        <v>43413</v>
      </c>
      <c r="I126" s="18" t="s">
        <v>114</v>
      </c>
      <c r="M126" s="11"/>
      <c r="N126" s="20"/>
      <c r="O126" s="11"/>
    </row>
    <row r="127" spans="1:18" s="5" customFormat="1" ht="26.1" customHeight="1" x14ac:dyDescent="0.2">
      <c r="A127" s="12">
        <v>124</v>
      </c>
      <c r="B127" s="13" t="s">
        <v>363</v>
      </c>
      <c r="C127" s="24" t="s">
        <v>361</v>
      </c>
      <c r="D127" s="13" t="s">
        <v>264</v>
      </c>
      <c r="E127" s="14">
        <f>Balandis!E42+Gegužė!E50</f>
        <v>3539.92</v>
      </c>
      <c r="F127" s="14">
        <f>Balandis!F42+Gegužė!F50</f>
        <v>696</v>
      </c>
      <c r="G127" s="23">
        <v>7</v>
      </c>
      <c r="H127" s="15" t="s">
        <v>353</v>
      </c>
      <c r="I127" s="16" t="s">
        <v>77</v>
      </c>
      <c r="M127" s="11"/>
      <c r="O127" s="11"/>
    </row>
    <row r="128" spans="1:18" s="5" customFormat="1" ht="26.1" customHeight="1" x14ac:dyDescent="0.2">
      <c r="A128" s="12">
        <v>125</v>
      </c>
      <c r="B128" s="13" t="s">
        <v>333</v>
      </c>
      <c r="C128" s="19" t="s">
        <v>332</v>
      </c>
      <c r="D128" s="13" t="s">
        <v>334</v>
      </c>
      <c r="E128" s="14">
        <f>Vasaris!E40+Kovas!E51</f>
        <v>3524</v>
      </c>
      <c r="F128" s="14">
        <f>Vasaris!F40+Kovas!F51</f>
        <v>931</v>
      </c>
      <c r="G128" s="14">
        <v>6</v>
      </c>
      <c r="H128" s="15" t="s">
        <v>207</v>
      </c>
      <c r="I128" s="18" t="s">
        <v>49</v>
      </c>
      <c r="J128" s="17"/>
      <c r="L128" s="11"/>
      <c r="O128" s="11"/>
    </row>
    <row r="129" spans="1:16" s="5" customFormat="1" ht="26.1" customHeight="1" x14ac:dyDescent="0.2">
      <c r="A129" s="12">
        <v>126</v>
      </c>
      <c r="B129" s="13" t="s">
        <v>404</v>
      </c>
      <c r="C129" s="13" t="s">
        <v>373</v>
      </c>
      <c r="D129" s="13" t="s">
        <v>107</v>
      </c>
      <c r="E129" s="14">
        <f>Balandis!E36+Gegužė!E71</f>
        <v>3482.8</v>
      </c>
      <c r="F129" s="14">
        <f>Balandis!F36+Gegužė!F71</f>
        <v>644</v>
      </c>
      <c r="G129" s="14">
        <v>4</v>
      </c>
      <c r="H129" s="75" t="s">
        <v>297</v>
      </c>
      <c r="I129" s="77" t="s">
        <v>368</v>
      </c>
      <c r="J129" s="11"/>
    </row>
    <row r="130" spans="1:16" s="5" customFormat="1" ht="26.1" customHeight="1" x14ac:dyDescent="0.2">
      <c r="A130" s="12">
        <v>127</v>
      </c>
      <c r="B130" s="13" t="s">
        <v>470</v>
      </c>
      <c r="C130" s="13" t="s">
        <v>470</v>
      </c>
      <c r="D130" s="13" t="s">
        <v>15</v>
      </c>
      <c r="E130" s="14">
        <f>Gegužė!E34</f>
        <v>3471.65</v>
      </c>
      <c r="F130" s="14">
        <f>Gegužė!F34</f>
        <v>611</v>
      </c>
      <c r="G130" s="14">
        <v>11</v>
      </c>
      <c r="H130" s="15" t="s">
        <v>471</v>
      </c>
      <c r="I130" s="18" t="s">
        <v>39</v>
      </c>
      <c r="L130" s="20"/>
      <c r="M130" s="20"/>
      <c r="O130" s="26"/>
      <c r="P130" s="17"/>
    </row>
    <row r="131" spans="1:16" s="5" customFormat="1" ht="26.1" customHeight="1" x14ac:dyDescent="0.2">
      <c r="A131" s="12">
        <v>128</v>
      </c>
      <c r="B131" s="13" t="s">
        <v>472</v>
      </c>
      <c r="C131" s="13" t="s">
        <v>472</v>
      </c>
      <c r="D131" s="13" t="s">
        <v>120</v>
      </c>
      <c r="E131" s="14">
        <f>Gegužė!E35</f>
        <v>3457.92</v>
      </c>
      <c r="F131" s="14">
        <f>Gegužė!F35</f>
        <v>683</v>
      </c>
      <c r="G131" s="14">
        <v>4</v>
      </c>
      <c r="H131" s="15" t="s">
        <v>473</v>
      </c>
      <c r="I131" s="18" t="s">
        <v>440</v>
      </c>
      <c r="L131" s="20"/>
      <c r="M131" s="20"/>
      <c r="O131" s="26"/>
      <c r="P131" s="17"/>
    </row>
    <row r="132" spans="1:16" s="5" customFormat="1" ht="26.1" customHeight="1" x14ac:dyDescent="0.2">
      <c r="A132" s="12">
        <v>129</v>
      </c>
      <c r="B132" s="13" t="s">
        <v>401</v>
      </c>
      <c r="C132" s="13" t="s">
        <v>376</v>
      </c>
      <c r="D132" s="13" t="s">
        <v>413</v>
      </c>
      <c r="E132" s="14">
        <f>Balandis!E39+Gegužė!E55</f>
        <v>3444.1000000000004</v>
      </c>
      <c r="F132" s="14">
        <f>Balandis!F39+Gegužė!F55</f>
        <v>630</v>
      </c>
      <c r="G132" s="14">
        <v>2</v>
      </c>
      <c r="H132" s="75" t="s">
        <v>297</v>
      </c>
      <c r="I132" s="77" t="s">
        <v>368</v>
      </c>
      <c r="L132" s="20"/>
      <c r="M132" s="20"/>
      <c r="O132" s="26"/>
      <c r="P132" s="17"/>
    </row>
    <row r="133" spans="1:16" s="5" customFormat="1" ht="26.1" customHeight="1" x14ac:dyDescent="0.2">
      <c r="A133" s="12">
        <v>130</v>
      </c>
      <c r="B133" s="13" t="s">
        <v>432</v>
      </c>
      <c r="C133" s="13" t="s">
        <v>431</v>
      </c>
      <c r="D133" s="13" t="s">
        <v>433</v>
      </c>
      <c r="E133" s="14">
        <f>Balandis!E37</f>
        <v>3355</v>
      </c>
      <c r="F133" s="14">
        <f>Balandis!F37</f>
        <v>788</v>
      </c>
      <c r="G133" s="14">
        <v>9</v>
      </c>
      <c r="H133" s="15" t="s">
        <v>351</v>
      </c>
      <c r="I133" s="18" t="s">
        <v>56</v>
      </c>
      <c r="L133" s="20"/>
      <c r="M133" s="20"/>
      <c r="O133" s="26"/>
      <c r="P133" s="17"/>
    </row>
    <row r="134" spans="1:16" s="5" customFormat="1" ht="26.1" customHeight="1" x14ac:dyDescent="0.2">
      <c r="A134" s="12">
        <v>131</v>
      </c>
      <c r="B134" s="13" t="s">
        <v>300</v>
      </c>
      <c r="C134" s="13" t="s">
        <v>304</v>
      </c>
      <c r="D134" s="13" t="s">
        <v>305</v>
      </c>
      <c r="E134" s="14">
        <f>Kovas!E41</f>
        <v>3323</v>
      </c>
      <c r="F134" s="14">
        <f>Kovas!F41</f>
        <v>1110</v>
      </c>
      <c r="G134" s="14">
        <v>4</v>
      </c>
      <c r="H134" s="15">
        <v>43525</v>
      </c>
      <c r="I134" s="18" t="s">
        <v>49</v>
      </c>
      <c r="L134" s="20"/>
      <c r="M134" s="20"/>
      <c r="O134" s="26"/>
      <c r="P134" s="17"/>
    </row>
    <row r="135" spans="1:16" s="5" customFormat="1" ht="26.1" customHeight="1" x14ac:dyDescent="0.2">
      <c r="A135" s="12">
        <v>132</v>
      </c>
      <c r="B135" s="13" t="s">
        <v>348</v>
      </c>
      <c r="C135" s="19" t="s">
        <v>347</v>
      </c>
      <c r="D135" s="13" t="s">
        <v>160</v>
      </c>
      <c r="E135" s="14">
        <f>Balandis!E46+Gegužė!E38</f>
        <v>3280.8199999999997</v>
      </c>
      <c r="F135" s="14">
        <f>Balandis!F46+Gegužė!F38</f>
        <v>676</v>
      </c>
      <c r="G135" s="14">
        <v>10</v>
      </c>
      <c r="H135" s="15" t="s">
        <v>354</v>
      </c>
      <c r="I135" s="18" t="s">
        <v>29</v>
      </c>
      <c r="L135" s="20"/>
      <c r="M135" s="20"/>
      <c r="O135" s="26"/>
      <c r="P135" s="17"/>
    </row>
    <row r="136" spans="1:16" ht="26.1" customHeight="1" x14ac:dyDescent="0.25">
      <c r="A136" s="12">
        <v>133</v>
      </c>
      <c r="B136" s="13" t="s">
        <v>115</v>
      </c>
      <c r="C136" s="19" t="s">
        <v>116</v>
      </c>
      <c r="D136" s="13" t="s">
        <v>15</v>
      </c>
      <c r="E136" s="14">
        <f>Sausis!E39</f>
        <v>3003.65</v>
      </c>
      <c r="F136" s="14">
        <f>Sausis!F39</f>
        <v>488</v>
      </c>
      <c r="G136" s="14">
        <v>2</v>
      </c>
      <c r="H136" s="15" t="s">
        <v>117</v>
      </c>
      <c r="I136" s="18" t="s">
        <v>26</v>
      </c>
    </row>
    <row r="137" spans="1:16" s="5" customFormat="1" ht="26.1" customHeight="1" x14ac:dyDescent="0.2">
      <c r="A137" s="12">
        <v>134</v>
      </c>
      <c r="B137" s="13" t="s">
        <v>399</v>
      </c>
      <c r="C137" s="13" t="s">
        <v>378</v>
      </c>
      <c r="D137" s="13" t="s">
        <v>69</v>
      </c>
      <c r="E137" s="14">
        <f>Balandis!E43+Gegužė!E76</f>
        <v>2902.3999999999996</v>
      </c>
      <c r="F137" s="14">
        <f>Balandis!F43+Gegužė!F76</f>
        <v>556</v>
      </c>
      <c r="G137" s="14">
        <v>4</v>
      </c>
      <c r="H137" s="75" t="s">
        <v>297</v>
      </c>
      <c r="I137" s="77" t="s">
        <v>368</v>
      </c>
      <c r="J137" s="11"/>
    </row>
    <row r="138" spans="1:16" s="5" customFormat="1" ht="26.1" customHeight="1" x14ac:dyDescent="0.2">
      <c r="A138" s="12">
        <v>135</v>
      </c>
      <c r="B138" s="13" t="s">
        <v>400</v>
      </c>
      <c r="C138" s="13" t="s">
        <v>377</v>
      </c>
      <c r="D138" s="13" t="s">
        <v>69</v>
      </c>
      <c r="E138" s="14">
        <f>Balandis!E44+Gegužė!E69</f>
        <v>2803.6</v>
      </c>
      <c r="F138" s="14">
        <f>Balandis!F44+Gegužė!F69</f>
        <v>597</v>
      </c>
      <c r="G138" s="14">
        <v>5</v>
      </c>
      <c r="H138" s="75" t="s">
        <v>297</v>
      </c>
      <c r="I138" s="77" t="s">
        <v>368</v>
      </c>
      <c r="J138" s="11"/>
    </row>
    <row r="139" spans="1:16" s="5" customFormat="1" ht="26.1" customHeight="1" x14ac:dyDescent="0.2">
      <c r="A139" s="12">
        <v>136</v>
      </c>
      <c r="B139" s="13" t="s">
        <v>239</v>
      </c>
      <c r="C139" s="13" t="s">
        <v>240</v>
      </c>
      <c r="D139" s="13" t="s">
        <v>241</v>
      </c>
      <c r="E139" s="14">
        <f>Vasaris!E38</f>
        <v>2780.6</v>
      </c>
      <c r="F139" s="14">
        <f>Vasaris!F38</f>
        <v>571</v>
      </c>
      <c r="G139" s="14">
        <v>4</v>
      </c>
      <c r="H139" s="15" t="s">
        <v>207</v>
      </c>
      <c r="I139" s="18" t="s">
        <v>237</v>
      </c>
      <c r="L139" s="20"/>
      <c r="M139" s="20"/>
      <c r="O139" s="17"/>
      <c r="P139" s="26"/>
    </row>
    <row r="140" spans="1:16" s="5" customFormat="1" ht="26.1" customHeight="1" x14ac:dyDescent="0.2">
      <c r="A140" s="12">
        <v>137</v>
      </c>
      <c r="B140" s="13" t="s">
        <v>118</v>
      </c>
      <c r="C140" s="13" t="s">
        <v>119</v>
      </c>
      <c r="D140" s="13" t="s">
        <v>120</v>
      </c>
      <c r="E140" s="14">
        <f>Sausis!E40</f>
        <v>2746.44</v>
      </c>
      <c r="F140" s="14">
        <f>Sausis!F40</f>
        <v>461</v>
      </c>
      <c r="G140" s="14">
        <v>2</v>
      </c>
      <c r="H140" s="15">
        <v>43420</v>
      </c>
      <c r="I140" s="16" t="s">
        <v>36</v>
      </c>
      <c r="J140" s="11"/>
    </row>
    <row r="141" spans="1:16" s="5" customFormat="1" ht="26.1" customHeight="1" x14ac:dyDescent="0.25">
      <c r="A141" s="12">
        <v>138</v>
      </c>
      <c r="B141" s="13" t="s">
        <v>299</v>
      </c>
      <c r="C141" s="13" t="s">
        <v>302</v>
      </c>
      <c r="D141" s="13" t="s">
        <v>306</v>
      </c>
      <c r="E141" s="14">
        <f>Kovas!E44</f>
        <v>2695.29</v>
      </c>
      <c r="F141" s="14">
        <f>Kovas!F44</f>
        <v>645</v>
      </c>
      <c r="G141" s="14">
        <v>4</v>
      </c>
      <c r="H141" s="15">
        <v>43525</v>
      </c>
      <c r="I141" s="18" t="s">
        <v>49</v>
      </c>
      <c r="J141"/>
      <c r="K141"/>
    </row>
    <row r="142" spans="1:16" s="43" customFormat="1" ht="24.75" customHeight="1" x14ac:dyDescent="0.2">
      <c r="A142" s="12">
        <v>139</v>
      </c>
      <c r="B142" s="45" t="s">
        <v>213</v>
      </c>
      <c r="C142" s="45" t="s">
        <v>212</v>
      </c>
      <c r="D142" s="45" t="s">
        <v>214</v>
      </c>
      <c r="E142" s="14">
        <f>Vasaris!E42</f>
        <v>2384.8200000000002</v>
      </c>
      <c r="F142" s="14">
        <f>Vasaris!F42</f>
        <v>462</v>
      </c>
      <c r="G142" s="47">
        <v>13</v>
      </c>
      <c r="H142" s="50" t="s">
        <v>204</v>
      </c>
      <c r="I142" s="53" t="s">
        <v>77</v>
      </c>
      <c r="J142" s="42"/>
      <c r="L142" s="56"/>
      <c r="M142" s="56"/>
    </row>
    <row r="143" spans="1:16" s="43" customFormat="1" ht="24.75" customHeight="1" x14ac:dyDescent="0.2">
      <c r="A143" s="12">
        <v>140</v>
      </c>
      <c r="B143" s="45" t="s">
        <v>444</v>
      </c>
      <c r="C143" s="45" t="s">
        <v>443</v>
      </c>
      <c r="D143" s="45" t="s">
        <v>446</v>
      </c>
      <c r="E143" s="47">
        <f>Balandis!E50+Gegužė!E51</f>
        <v>2074.5</v>
      </c>
      <c r="F143" s="47">
        <f>Balandis!F50+Gegužė!F51</f>
        <v>538</v>
      </c>
      <c r="G143" s="47">
        <v>2</v>
      </c>
      <c r="H143" s="50">
        <v>43574</v>
      </c>
      <c r="I143" s="52" t="s">
        <v>237</v>
      </c>
      <c r="J143" s="42"/>
    </row>
    <row r="144" spans="1:16" s="5" customFormat="1" ht="26.1" customHeight="1" x14ac:dyDescent="0.2">
      <c r="A144" s="12">
        <v>141</v>
      </c>
      <c r="B144" s="13" t="s">
        <v>236</v>
      </c>
      <c r="C144" s="13" t="s">
        <v>235</v>
      </c>
      <c r="D144" s="13" t="s">
        <v>160</v>
      </c>
      <c r="E144" s="14">
        <f>Vasaris!E46</f>
        <v>1989</v>
      </c>
      <c r="F144" s="14">
        <f>Vasaris!F46</f>
        <v>413</v>
      </c>
      <c r="G144" s="14">
        <v>4</v>
      </c>
      <c r="H144" s="15">
        <v>43504</v>
      </c>
      <c r="I144" s="18" t="s">
        <v>237</v>
      </c>
    </row>
    <row r="145" spans="1:16" s="5" customFormat="1" ht="26.1" customHeight="1" x14ac:dyDescent="0.25">
      <c r="A145" s="12">
        <v>142</v>
      </c>
      <c r="B145" s="13" t="s">
        <v>424</v>
      </c>
      <c r="C145" s="13" t="s">
        <v>425</v>
      </c>
      <c r="D145" s="13" t="s">
        <v>160</v>
      </c>
      <c r="E145" s="14">
        <f>Balandis!E47</f>
        <v>1941</v>
      </c>
      <c r="F145" s="14">
        <f>Balandis!F47</f>
        <v>360</v>
      </c>
      <c r="G145" s="14">
        <v>9</v>
      </c>
      <c r="H145" s="15" t="s">
        <v>354</v>
      </c>
      <c r="I145" s="16" t="s">
        <v>94</v>
      </c>
      <c r="J145"/>
      <c r="K145"/>
      <c r="M145" s="40"/>
      <c r="P145" s="41"/>
    </row>
    <row r="146" spans="1:16" s="5" customFormat="1" ht="26.1" customHeight="1" x14ac:dyDescent="0.2">
      <c r="A146" s="12">
        <v>143</v>
      </c>
      <c r="B146" s="13" t="s">
        <v>398</v>
      </c>
      <c r="C146" s="13" t="s">
        <v>379</v>
      </c>
      <c r="D146" s="13" t="s">
        <v>414</v>
      </c>
      <c r="E146" s="14">
        <f>Balandis!E49</f>
        <v>1598</v>
      </c>
      <c r="F146" s="14">
        <f>Balandis!F49</f>
        <v>295</v>
      </c>
      <c r="G146" s="14">
        <v>2</v>
      </c>
      <c r="H146" s="75" t="s">
        <v>297</v>
      </c>
      <c r="I146" s="77" t="s">
        <v>368</v>
      </c>
      <c r="M146" s="40"/>
      <c r="O146" s="20"/>
      <c r="P146" s="41"/>
    </row>
    <row r="147" spans="1:16" s="5" customFormat="1" ht="26.1" customHeight="1" x14ac:dyDescent="0.2">
      <c r="A147" s="12">
        <v>144</v>
      </c>
      <c r="B147" s="13" t="s">
        <v>134</v>
      </c>
      <c r="C147" s="13" t="s">
        <v>135</v>
      </c>
      <c r="D147" s="13" t="s">
        <v>69</v>
      </c>
      <c r="E147" s="14">
        <f>Sausis!E45+Vasaris!E55</f>
        <v>1593</v>
      </c>
      <c r="F147" s="14">
        <f>Sausis!F45+Vasaris!F55</f>
        <v>310</v>
      </c>
      <c r="G147" s="14">
        <v>3</v>
      </c>
      <c r="H147" s="15" t="s">
        <v>111</v>
      </c>
      <c r="I147" s="18" t="s">
        <v>56</v>
      </c>
      <c r="J147" s="20"/>
    </row>
    <row r="148" spans="1:16" s="5" customFormat="1" ht="26.1" customHeight="1" x14ac:dyDescent="0.2">
      <c r="A148" s="12">
        <v>145</v>
      </c>
      <c r="B148" s="13" t="s">
        <v>121</v>
      </c>
      <c r="C148" s="24" t="s">
        <v>122</v>
      </c>
      <c r="D148" s="13" t="s">
        <v>123</v>
      </c>
      <c r="E148" s="14">
        <f>Sausis!E41</f>
        <v>1577</v>
      </c>
      <c r="F148" s="14">
        <f>Sausis!F41</f>
        <v>343</v>
      </c>
      <c r="G148" s="23">
        <v>2</v>
      </c>
      <c r="H148" s="76" t="s">
        <v>111</v>
      </c>
      <c r="I148" s="79" t="s">
        <v>124</v>
      </c>
    </row>
    <row r="149" spans="1:16" s="5" customFormat="1" ht="26.1" customHeight="1" x14ac:dyDescent="0.2">
      <c r="A149" s="12">
        <v>146</v>
      </c>
      <c r="B149" s="13" t="s">
        <v>131</v>
      </c>
      <c r="C149" s="13" t="s">
        <v>132</v>
      </c>
      <c r="D149" s="13" t="s">
        <v>133</v>
      </c>
      <c r="E149" s="14">
        <f>Sausis!E44+Vasaris!E59</f>
        <v>1456.8799999999999</v>
      </c>
      <c r="F149" s="14">
        <f>Sausis!F44+Vasaris!F59</f>
        <v>399</v>
      </c>
      <c r="G149" s="14">
        <v>4</v>
      </c>
      <c r="H149" s="15">
        <v>43427</v>
      </c>
      <c r="I149" s="16" t="s">
        <v>77</v>
      </c>
    </row>
    <row r="150" spans="1:16" s="43" customFormat="1" ht="24.75" customHeight="1" x14ac:dyDescent="0.2">
      <c r="A150" s="12">
        <v>147</v>
      </c>
      <c r="B150" s="45" t="s">
        <v>396</v>
      </c>
      <c r="C150" s="45" t="s">
        <v>381</v>
      </c>
      <c r="D150" s="45" t="s">
        <v>410</v>
      </c>
      <c r="E150" s="47">
        <f>Balandis!E53+Gegužė!E58</f>
        <v>1441</v>
      </c>
      <c r="F150" s="47">
        <f>Balandis!F53+Gegužė!F58</f>
        <v>294</v>
      </c>
      <c r="G150" s="47">
        <v>5</v>
      </c>
      <c r="H150" s="74" t="s">
        <v>297</v>
      </c>
      <c r="I150" s="77" t="s">
        <v>368</v>
      </c>
      <c r="J150" s="42"/>
    </row>
    <row r="151" spans="1:16" s="43" customFormat="1" ht="24.75" customHeight="1" x14ac:dyDescent="0.2">
      <c r="A151" s="12">
        <v>148</v>
      </c>
      <c r="B151" s="45" t="s">
        <v>397</v>
      </c>
      <c r="C151" s="45" t="s">
        <v>380</v>
      </c>
      <c r="D151" s="45" t="s">
        <v>415</v>
      </c>
      <c r="E151" s="47">
        <f>Balandis!E51+Gegužė!E70</f>
        <v>1428.6999999999998</v>
      </c>
      <c r="F151" s="47">
        <f>Balandis!F51+Gegužė!F70</f>
        <v>264</v>
      </c>
      <c r="G151" s="47">
        <v>2</v>
      </c>
      <c r="H151" s="74" t="s">
        <v>297</v>
      </c>
      <c r="I151" s="77" t="s">
        <v>368</v>
      </c>
      <c r="J151" s="42"/>
    </row>
    <row r="152" spans="1:16" ht="26.1" customHeight="1" x14ac:dyDescent="0.25">
      <c r="A152" s="12">
        <v>149</v>
      </c>
      <c r="B152" s="13" t="s">
        <v>128</v>
      </c>
      <c r="C152" s="13" t="s">
        <v>129</v>
      </c>
      <c r="D152" s="13" t="s">
        <v>130</v>
      </c>
      <c r="E152" s="14">
        <f>Sausis!E43</f>
        <v>1420</v>
      </c>
      <c r="F152" s="14">
        <f>Sausis!F43</f>
        <v>330</v>
      </c>
      <c r="G152" s="14">
        <v>2</v>
      </c>
      <c r="H152" s="21" t="s">
        <v>108</v>
      </c>
      <c r="I152" s="53" t="s">
        <v>124</v>
      </c>
      <c r="L152" s="35"/>
      <c r="M152" s="55"/>
    </row>
    <row r="153" spans="1:16" ht="26.1" customHeight="1" x14ac:dyDescent="0.25">
      <c r="A153" s="12">
        <v>150</v>
      </c>
      <c r="B153" s="13" t="s">
        <v>234</v>
      </c>
      <c r="C153" s="13" t="s">
        <v>234</v>
      </c>
      <c r="D153" s="13" t="s">
        <v>238</v>
      </c>
      <c r="E153" s="14">
        <f>Vasaris!E48</f>
        <v>1145</v>
      </c>
      <c r="F153" s="14">
        <f>Vasaris!F48</f>
        <v>254</v>
      </c>
      <c r="G153" s="14">
        <v>2</v>
      </c>
      <c r="H153" s="21">
        <v>43504</v>
      </c>
      <c r="I153" s="31" t="s">
        <v>237</v>
      </c>
    </row>
    <row r="154" spans="1:16" s="5" customFormat="1" ht="26.1" customHeight="1" x14ac:dyDescent="0.2">
      <c r="A154" s="12">
        <v>151</v>
      </c>
      <c r="B154" s="13" t="s">
        <v>395</v>
      </c>
      <c r="C154" s="13" t="s">
        <v>382</v>
      </c>
      <c r="D154" s="13" t="s">
        <v>334</v>
      </c>
      <c r="E154" s="14">
        <f>Balandis!E54</f>
        <v>1140.7</v>
      </c>
      <c r="F154" s="14">
        <f>Balandis!F54</f>
        <v>214</v>
      </c>
      <c r="G154" s="14">
        <v>2</v>
      </c>
      <c r="H154" s="75" t="s">
        <v>297</v>
      </c>
      <c r="I154" s="77" t="s">
        <v>368</v>
      </c>
    </row>
    <row r="155" spans="1:16" s="5" customFormat="1" ht="26.1" customHeight="1" x14ac:dyDescent="0.2">
      <c r="A155" s="12">
        <v>152</v>
      </c>
      <c r="B155" s="13" t="s">
        <v>391</v>
      </c>
      <c r="C155" s="13" t="s">
        <v>386</v>
      </c>
      <c r="D155" s="13" t="s">
        <v>417</v>
      </c>
      <c r="E155" s="14">
        <f>Balandis!E55</f>
        <v>1119.5</v>
      </c>
      <c r="F155" s="14">
        <f>Balandis!F55</f>
        <v>213</v>
      </c>
      <c r="G155" s="14">
        <v>1</v>
      </c>
      <c r="H155" s="75" t="s">
        <v>297</v>
      </c>
      <c r="I155" s="77" t="s">
        <v>368</v>
      </c>
      <c r="N155" s="17"/>
      <c r="P155" s="26"/>
    </row>
    <row r="156" spans="1:16" s="5" customFormat="1" ht="26.1" customHeight="1" x14ac:dyDescent="0.2">
      <c r="A156" s="12">
        <v>153</v>
      </c>
      <c r="B156" s="13" t="s">
        <v>514</v>
      </c>
      <c r="C156" s="13" t="s">
        <v>515</v>
      </c>
      <c r="D156" s="13" t="s">
        <v>69</v>
      </c>
      <c r="E156" s="14">
        <f>Gegužė!E39</f>
        <v>1118.98</v>
      </c>
      <c r="F156" s="14">
        <f>Gegužė!F39</f>
        <v>309</v>
      </c>
      <c r="G156" s="14">
        <v>6</v>
      </c>
      <c r="H156" s="15" t="s">
        <v>355</v>
      </c>
      <c r="I156" s="18" t="s">
        <v>91</v>
      </c>
      <c r="N156" s="17"/>
      <c r="P156" s="26"/>
    </row>
    <row r="157" spans="1:16" s="5" customFormat="1" ht="26.1" customHeight="1" x14ac:dyDescent="0.2">
      <c r="A157" s="12">
        <v>154</v>
      </c>
      <c r="B157" s="13" t="s">
        <v>266</v>
      </c>
      <c r="C157" s="24" t="s">
        <v>265</v>
      </c>
      <c r="D157" s="13" t="s">
        <v>69</v>
      </c>
      <c r="E157" s="14">
        <f>Kovas!E49</f>
        <v>1111.01</v>
      </c>
      <c r="F157" s="14">
        <f>Kovas!F49</f>
        <v>229</v>
      </c>
      <c r="G157" s="23">
        <v>12</v>
      </c>
      <c r="H157" s="76" t="s">
        <v>260</v>
      </c>
      <c r="I157" s="79" t="s">
        <v>77</v>
      </c>
    </row>
    <row r="158" spans="1:16" s="5" customFormat="1" ht="26.1" customHeight="1" x14ac:dyDescent="0.2">
      <c r="A158" s="12">
        <v>155</v>
      </c>
      <c r="B158" s="13" t="s">
        <v>138</v>
      </c>
      <c r="C158" s="24" t="s">
        <v>139</v>
      </c>
      <c r="D158" s="13" t="s">
        <v>140</v>
      </c>
      <c r="E158" s="14">
        <f>Sausis!E47</f>
        <v>1076.3</v>
      </c>
      <c r="F158" s="14">
        <f>Sausis!F47</f>
        <v>183</v>
      </c>
      <c r="G158" s="23">
        <v>3</v>
      </c>
      <c r="H158" s="76" t="s">
        <v>111</v>
      </c>
      <c r="I158" s="79" t="s">
        <v>77</v>
      </c>
    </row>
    <row r="159" spans="1:16" ht="26.1" customHeight="1" x14ac:dyDescent="0.25">
      <c r="A159" s="12">
        <v>156</v>
      </c>
      <c r="B159" s="13" t="s">
        <v>393</v>
      </c>
      <c r="C159" s="13" t="s">
        <v>385</v>
      </c>
      <c r="D159" s="13" t="s">
        <v>69</v>
      </c>
      <c r="E159" s="14">
        <f>Balandis!E57+Gegužė!E68</f>
        <v>1049</v>
      </c>
      <c r="F159" s="14">
        <f>Balandis!F57+Gegužė!F68</f>
        <v>214</v>
      </c>
      <c r="G159" s="14">
        <v>1</v>
      </c>
      <c r="H159" s="75" t="s">
        <v>297</v>
      </c>
      <c r="I159" s="77" t="s">
        <v>368</v>
      </c>
    </row>
    <row r="160" spans="1:16" s="43" customFormat="1" ht="26.1" customHeight="1" x14ac:dyDescent="0.2">
      <c r="A160" s="12">
        <v>157</v>
      </c>
      <c r="B160" s="45" t="s">
        <v>141</v>
      </c>
      <c r="C160" s="45" t="s">
        <v>142</v>
      </c>
      <c r="D160" s="45" t="s">
        <v>143</v>
      </c>
      <c r="E160" s="47">
        <f>Sausis!E48</f>
        <v>1026</v>
      </c>
      <c r="F160" s="47">
        <f>Sausis!F48</f>
        <v>215</v>
      </c>
      <c r="G160" s="47">
        <v>4</v>
      </c>
      <c r="H160" s="50" t="s">
        <v>111</v>
      </c>
      <c r="I160" s="53" t="s">
        <v>94</v>
      </c>
    </row>
    <row r="161" spans="1:16" s="5" customFormat="1" ht="26.1" customHeight="1" x14ac:dyDescent="0.2">
      <c r="A161" s="12">
        <v>158</v>
      </c>
      <c r="B161" s="13" t="s">
        <v>144</v>
      </c>
      <c r="C161" s="13" t="s">
        <v>145</v>
      </c>
      <c r="D161" s="13" t="s">
        <v>146</v>
      </c>
      <c r="E161" s="14">
        <f>Sausis!E49</f>
        <v>947.17</v>
      </c>
      <c r="F161" s="14">
        <f>Sausis!F49</f>
        <v>166</v>
      </c>
      <c r="G161" s="14">
        <v>2</v>
      </c>
      <c r="H161" s="15" t="s">
        <v>117</v>
      </c>
      <c r="I161" s="18" t="s">
        <v>39</v>
      </c>
      <c r="J161" s="11"/>
      <c r="L161" s="20"/>
      <c r="M161" s="20"/>
    </row>
    <row r="162" spans="1:16" s="5" customFormat="1" ht="26.1" customHeight="1" x14ac:dyDescent="0.2">
      <c r="A162" s="12">
        <v>159</v>
      </c>
      <c r="B162" s="13" t="s">
        <v>394</v>
      </c>
      <c r="C162" s="13" t="s">
        <v>383</v>
      </c>
      <c r="D162" s="13" t="s">
        <v>15</v>
      </c>
      <c r="E162" s="14">
        <f>Balandis!E60+Gegužė!E74</f>
        <v>772</v>
      </c>
      <c r="F162" s="14">
        <f>Balandis!F60+Gegužė!F74</f>
        <v>153</v>
      </c>
      <c r="G162" s="14">
        <v>2</v>
      </c>
      <c r="H162" s="75" t="s">
        <v>297</v>
      </c>
      <c r="I162" s="77" t="s">
        <v>368</v>
      </c>
      <c r="L162" s="20"/>
      <c r="M162" s="20"/>
      <c r="O162" s="26"/>
      <c r="P162" s="17"/>
    </row>
    <row r="163" spans="1:16" ht="26.1" customHeight="1" x14ac:dyDescent="0.25">
      <c r="A163" s="12">
        <v>160</v>
      </c>
      <c r="B163" s="13" t="s">
        <v>147</v>
      </c>
      <c r="C163" s="13" t="s">
        <v>148</v>
      </c>
      <c r="D163" s="13" t="s">
        <v>15</v>
      </c>
      <c r="E163" s="14">
        <f>Sausis!E50</f>
        <v>768</v>
      </c>
      <c r="F163" s="14">
        <f>Sausis!F50</f>
        <v>207</v>
      </c>
      <c r="G163" s="14">
        <v>1</v>
      </c>
      <c r="H163" s="15">
        <v>43406</v>
      </c>
      <c r="I163" s="16" t="s">
        <v>17</v>
      </c>
    </row>
    <row r="164" spans="1:16" ht="26.1" customHeight="1" x14ac:dyDescent="0.25">
      <c r="A164" s="12">
        <v>161</v>
      </c>
      <c r="B164" s="13" t="s">
        <v>392</v>
      </c>
      <c r="C164" s="13" t="s">
        <v>384</v>
      </c>
      <c r="D164" s="13" t="s">
        <v>416</v>
      </c>
      <c r="E164" s="14">
        <f>Balandis!E59</f>
        <v>729.5</v>
      </c>
      <c r="F164" s="14">
        <f>Balandis!F59</f>
        <v>142</v>
      </c>
      <c r="G164" s="14">
        <v>1</v>
      </c>
      <c r="H164" s="75" t="s">
        <v>297</v>
      </c>
      <c r="I164" s="77" t="s">
        <v>368</v>
      </c>
    </row>
    <row r="165" spans="1:16" ht="26.1" customHeight="1" x14ac:dyDescent="0.25">
      <c r="A165" s="12">
        <v>162</v>
      </c>
      <c r="B165" s="13" t="s">
        <v>149</v>
      </c>
      <c r="C165" s="13" t="s">
        <v>149</v>
      </c>
      <c r="D165" s="13" t="s">
        <v>10</v>
      </c>
      <c r="E165" s="14">
        <f>Sausis!E51</f>
        <v>672</v>
      </c>
      <c r="F165" s="14">
        <f>Sausis!F51</f>
        <v>296</v>
      </c>
      <c r="G165" s="14">
        <v>1</v>
      </c>
      <c r="H165" s="15">
        <v>43399</v>
      </c>
      <c r="I165" s="16" t="s">
        <v>12</v>
      </c>
    </row>
    <row r="166" spans="1:16" ht="26.1" customHeight="1" x14ac:dyDescent="0.25">
      <c r="A166" s="12">
        <v>163</v>
      </c>
      <c r="B166" s="13" t="s">
        <v>276</v>
      </c>
      <c r="C166" s="13" t="s">
        <v>276</v>
      </c>
      <c r="D166" s="13" t="s">
        <v>15</v>
      </c>
      <c r="E166" s="14">
        <f>Kovas!E54+Gegužė!E66</f>
        <v>620</v>
      </c>
      <c r="F166" s="14">
        <f>Kovas!F54+Gegužė!F66</f>
        <v>250</v>
      </c>
      <c r="G166" s="14">
        <v>1</v>
      </c>
      <c r="H166" s="15" t="s">
        <v>277</v>
      </c>
      <c r="I166" s="18" t="s">
        <v>39</v>
      </c>
    </row>
    <row r="167" spans="1:16" ht="26.1" customHeight="1" x14ac:dyDescent="0.25">
      <c r="A167" s="12">
        <v>164</v>
      </c>
      <c r="B167" s="44" t="s">
        <v>496</v>
      </c>
      <c r="C167" s="44" t="s">
        <v>495</v>
      </c>
      <c r="D167" s="44" t="s">
        <v>15</v>
      </c>
      <c r="E167" s="46">
        <f>Gegužė!E52</f>
        <v>528.5</v>
      </c>
      <c r="F167" s="46">
        <f>Gegužė!F52</f>
        <v>265</v>
      </c>
      <c r="G167" s="48">
        <v>2</v>
      </c>
      <c r="H167" s="49" t="s">
        <v>504</v>
      </c>
      <c r="I167" s="51" t="s">
        <v>26</v>
      </c>
      <c r="M167" s="27"/>
      <c r="N167" s="17"/>
      <c r="O167" s="20"/>
      <c r="P167" s="28"/>
    </row>
    <row r="168" spans="1:16" ht="26.1" customHeight="1" x14ac:dyDescent="0.25">
      <c r="A168" s="12">
        <v>165</v>
      </c>
      <c r="B168" s="44" t="s">
        <v>328</v>
      </c>
      <c r="C168" s="44" t="s">
        <v>329</v>
      </c>
      <c r="D168" s="44" t="s">
        <v>330</v>
      </c>
      <c r="E168" s="46">
        <f>Sausis!E53</f>
        <v>520.5</v>
      </c>
      <c r="F168" s="46">
        <f>Sausis!F53</f>
        <v>117</v>
      </c>
      <c r="G168" s="48">
        <v>1</v>
      </c>
      <c r="H168" s="49">
        <v>43420</v>
      </c>
      <c r="I168" s="77" t="s">
        <v>331</v>
      </c>
    </row>
    <row r="169" spans="1:16" s="5" customFormat="1" ht="26.1" customHeight="1" x14ac:dyDescent="0.25">
      <c r="A169" s="12">
        <v>166</v>
      </c>
      <c r="B169" s="44" t="s">
        <v>248</v>
      </c>
      <c r="C169" s="44" t="s">
        <v>249</v>
      </c>
      <c r="D169" s="44" t="s">
        <v>15</v>
      </c>
      <c r="E169" s="46">
        <f>Vasaris!E52</f>
        <v>500</v>
      </c>
      <c r="F169" s="46">
        <f>Vasaris!F52</f>
        <v>70</v>
      </c>
      <c r="G169" s="48">
        <v>2</v>
      </c>
      <c r="H169" s="49">
        <v>43196</v>
      </c>
      <c r="I169" s="51" t="s">
        <v>66</v>
      </c>
      <c r="J169"/>
      <c r="K169"/>
    </row>
    <row r="170" spans="1:16" s="5" customFormat="1" ht="26.1" customHeight="1" x14ac:dyDescent="0.2">
      <c r="A170" s="12">
        <v>167</v>
      </c>
      <c r="B170" s="44" t="s">
        <v>246</v>
      </c>
      <c r="C170" s="44" t="s">
        <v>247</v>
      </c>
      <c r="D170" s="44" t="s">
        <v>15</v>
      </c>
      <c r="E170" s="46">
        <f>Vasaris!E53</f>
        <v>500</v>
      </c>
      <c r="F170" s="46">
        <f>Vasaris!F53</f>
        <v>70</v>
      </c>
      <c r="G170" s="48">
        <v>2</v>
      </c>
      <c r="H170" s="58">
        <v>43399</v>
      </c>
      <c r="I170" s="59" t="s">
        <v>39</v>
      </c>
      <c r="J170" s="30"/>
    </row>
    <row r="171" spans="1:16" s="5" customFormat="1" ht="26.1" customHeight="1" x14ac:dyDescent="0.25">
      <c r="A171" s="12">
        <v>168</v>
      </c>
      <c r="B171" s="13" t="s">
        <v>152</v>
      </c>
      <c r="C171" s="19" t="s">
        <v>153</v>
      </c>
      <c r="D171" s="13" t="s">
        <v>120</v>
      </c>
      <c r="E171" s="14">
        <f>Sausis!E54</f>
        <v>424</v>
      </c>
      <c r="F171" s="14">
        <f>Sausis!F54</f>
        <v>75</v>
      </c>
      <c r="G171" s="14">
        <v>1</v>
      </c>
      <c r="H171" s="15">
        <v>43427</v>
      </c>
      <c r="I171" s="18" t="s">
        <v>29</v>
      </c>
      <c r="J171"/>
      <c r="K171"/>
    </row>
    <row r="172" spans="1:16" s="5" customFormat="1" ht="26.1" customHeight="1" x14ac:dyDescent="0.25">
      <c r="A172" s="12">
        <v>169</v>
      </c>
      <c r="B172" s="13" t="s">
        <v>167</v>
      </c>
      <c r="C172" s="13" t="s">
        <v>168</v>
      </c>
      <c r="D172" s="13" t="s">
        <v>15</v>
      </c>
      <c r="E172" s="14">
        <f>Sausis!E62+Vasaris!E58+Kovas!E58</f>
        <v>421</v>
      </c>
      <c r="F172" s="14">
        <f>Sausis!F62+Vasaris!F58+Kovas!F58</f>
        <v>195</v>
      </c>
      <c r="G172" s="14">
        <v>1</v>
      </c>
      <c r="H172" s="15">
        <v>43056</v>
      </c>
      <c r="I172" s="16" t="s">
        <v>29</v>
      </c>
      <c r="J172"/>
      <c r="K172"/>
    </row>
    <row r="173" spans="1:16" s="5" customFormat="1" ht="26.1" customHeight="1" x14ac:dyDescent="0.25">
      <c r="A173" s="12">
        <v>170</v>
      </c>
      <c r="B173" s="44" t="s">
        <v>323</v>
      </c>
      <c r="C173" s="44" t="s">
        <v>324</v>
      </c>
      <c r="D173" s="44" t="s">
        <v>157</v>
      </c>
      <c r="E173" s="46">
        <f>Sausis!E55</f>
        <v>418</v>
      </c>
      <c r="F173" s="46">
        <f>Sausis!F55</f>
        <v>110</v>
      </c>
      <c r="G173" s="48">
        <v>1</v>
      </c>
      <c r="H173" s="49" t="s">
        <v>35</v>
      </c>
      <c r="I173" s="51" t="s">
        <v>49</v>
      </c>
      <c r="J173"/>
      <c r="K173"/>
    </row>
    <row r="174" spans="1:16" s="5" customFormat="1" ht="26.1" customHeight="1" x14ac:dyDescent="0.25">
      <c r="A174" s="12">
        <v>171</v>
      </c>
      <c r="B174" s="44" t="s">
        <v>477</v>
      </c>
      <c r="C174" s="44" t="s">
        <v>478</v>
      </c>
      <c r="D174" s="44" t="s">
        <v>479</v>
      </c>
      <c r="E174" s="46">
        <f>Gegužė!E54</f>
        <v>396</v>
      </c>
      <c r="F174" s="46">
        <f>Gegužė!F54</f>
        <v>263</v>
      </c>
      <c r="G174" s="48">
        <v>3</v>
      </c>
      <c r="H174" s="49">
        <v>42587</v>
      </c>
      <c r="I174" s="51" t="s">
        <v>39</v>
      </c>
      <c r="J174"/>
      <c r="K174"/>
    </row>
    <row r="175" spans="1:16" s="43" customFormat="1" ht="25.5" customHeight="1" x14ac:dyDescent="0.2">
      <c r="A175" s="12">
        <v>172</v>
      </c>
      <c r="B175" s="45" t="s">
        <v>422</v>
      </c>
      <c r="C175" s="45" t="s">
        <v>422</v>
      </c>
      <c r="D175" s="45" t="s">
        <v>423</v>
      </c>
      <c r="E175" s="47">
        <f>Balandis!E62</f>
        <v>388</v>
      </c>
      <c r="F175" s="47">
        <f>Balandis!F62</f>
        <v>84</v>
      </c>
      <c r="G175" s="47">
        <v>1</v>
      </c>
      <c r="H175" s="74" t="s">
        <v>297</v>
      </c>
      <c r="I175" s="67" t="s">
        <v>368</v>
      </c>
    </row>
    <row r="176" spans="1:16" s="5" customFormat="1" ht="26.1" customHeight="1" x14ac:dyDescent="0.25">
      <c r="A176" s="12">
        <v>173</v>
      </c>
      <c r="B176" s="13" t="s">
        <v>154</v>
      </c>
      <c r="C176" s="13" t="s">
        <v>154</v>
      </c>
      <c r="D176" s="13" t="s">
        <v>10</v>
      </c>
      <c r="E176" s="14">
        <f>Sausis!E56</f>
        <v>320</v>
      </c>
      <c r="F176" s="14">
        <f>Sausis!F56</f>
        <v>160</v>
      </c>
      <c r="G176" s="14">
        <v>1</v>
      </c>
      <c r="H176" s="15">
        <v>41544</v>
      </c>
      <c r="I176" s="18" t="s">
        <v>155</v>
      </c>
      <c r="J176"/>
      <c r="K176"/>
    </row>
    <row r="177" spans="1:17" s="5" customFormat="1" ht="26.1" customHeight="1" x14ac:dyDescent="0.25">
      <c r="A177" s="12">
        <v>174</v>
      </c>
      <c r="B177" s="13" t="s">
        <v>156</v>
      </c>
      <c r="C177" s="13" t="s">
        <v>156</v>
      </c>
      <c r="D177" s="13" t="s">
        <v>157</v>
      </c>
      <c r="E177" s="14">
        <f>Sausis!E57</f>
        <v>319</v>
      </c>
      <c r="F177" s="14">
        <f>Sausis!F57</f>
        <v>94</v>
      </c>
      <c r="G177" s="14">
        <v>1</v>
      </c>
      <c r="H177" s="15" t="s">
        <v>117</v>
      </c>
      <c r="I177" s="18" t="s">
        <v>56</v>
      </c>
      <c r="J177"/>
      <c r="K177"/>
    </row>
    <row r="178" spans="1:17" ht="26.1" customHeight="1" x14ac:dyDescent="0.25">
      <c r="A178" s="12">
        <v>175</v>
      </c>
      <c r="B178" s="13" t="s">
        <v>390</v>
      </c>
      <c r="C178" s="13" t="s">
        <v>387</v>
      </c>
      <c r="D178" s="13" t="s">
        <v>418</v>
      </c>
      <c r="E178" s="14">
        <f>Balandis!E65+Gegužė!E67</f>
        <v>286</v>
      </c>
      <c r="F178" s="14">
        <f>Balandis!F65+Gegužė!F67</f>
        <v>60</v>
      </c>
      <c r="G178" s="14">
        <v>1</v>
      </c>
      <c r="H178" s="75" t="s">
        <v>297</v>
      </c>
      <c r="I178" s="77" t="s">
        <v>368</v>
      </c>
      <c r="M178" s="27"/>
      <c r="N178" s="17"/>
      <c r="O178" s="20"/>
      <c r="P178" s="28"/>
    </row>
    <row r="179" spans="1:17" s="5" customFormat="1" ht="26.1" customHeight="1" x14ac:dyDescent="0.25">
      <c r="A179" s="12">
        <v>176</v>
      </c>
      <c r="B179" s="13" t="s">
        <v>158</v>
      </c>
      <c r="C179" s="13" t="s">
        <v>159</v>
      </c>
      <c r="D179" s="13" t="s">
        <v>160</v>
      </c>
      <c r="E179" s="14">
        <f>Sausis!E58</f>
        <v>247.34</v>
      </c>
      <c r="F179" s="14">
        <f>Sausis!F58</f>
        <v>27</v>
      </c>
      <c r="G179" s="14">
        <v>1</v>
      </c>
      <c r="H179" s="15">
        <v>43392</v>
      </c>
      <c r="I179" s="16" t="s">
        <v>91</v>
      </c>
      <c r="J179"/>
      <c r="K179"/>
    </row>
    <row r="180" spans="1:17" s="43" customFormat="1" ht="26.1" customHeight="1" x14ac:dyDescent="0.2">
      <c r="A180" s="12">
        <v>177</v>
      </c>
      <c r="B180" s="60" t="s">
        <v>498</v>
      </c>
      <c r="C180" s="60" t="s">
        <v>497</v>
      </c>
      <c r="D180" s="60" t="s">
        <v>45</v>
      </c>
      <c r="E180" s="61">
        <f>Gegužė!E59</f>
        <v>234</v>
      </c>
      <c r="F180" s="61">
        <f>Gegužė!F59</f>
        <v>170</v>
      </c>
      <c r="G180" s="62">
        <v>1</v>
      </c>
      <c r="H180" s="63">
        <v>43357</v>
      </c>
      <c r="I180" s="64" t="s">
        <v>29</v>
      </c>
      <c r="J180" s="56"/>
      <c r="K180" s="66"/>
      <c r="L180" s="68"/>
    </row>
    <row r="181" spans="1:17" ht="26.1" customHeight="1" x14ac:dyDescent="0.25">
      <c r="A181" s="12">
        <v>178</v>
      </c>
      <c r="B181" s="44" t="s">
        <v>460</v>
      </c>
      <c r="C181" s="44" t="s">
        <v>461</v>
      </c>
      <c r="D181" s="44" t="s">
        <v>15</v>
      </c>
      <c r="E181" s="46">
        <f>Gegužė!E61</f>
        <v>224</v>
      </c>
      <c r="F181" s="46">
        <f>Gegužė!F61</f>
        <v>129</v>
      </c>
      <c r="G181" s="48">
        <v>4</v>
      </c>
      <c r="H181" s="49">
        <v>43315</v>
      </c>
      <c r="I181" s="77" t="s">
        <v>17</v>
      </c>
    </row>
    <row r="182" spans="1:17" ht="26.1" customHeight="1" x14ac:dyDescent="0.25">
      <c r="A182" s="12">
        <v>179</v>
      </c>
      <c r="B182" s="44" t="s">
        <v>325</v>
      </c>
      <c r="C182" s="44" t="s">
        <v>326</v>
      </c>
      <c r="D182" s="44" t="s">
        <v>327</v>
      </c>
      <c r="E182" s="46">
        <f>Sausis!E59</f>
        <v>208</v>
      </c>
      <c r="F182" s="46">
        <f>Sausis!F59</f>
        <v>41</v>
      </c>
      <c r="G182" s="48">
        <v>1</v>
      </c>
      <c r="H182" s="58" t="s">
        <v>117</v>
      </c>
      <c r="I182" s="59" t="s">
        <v>49</v>
      </c>
    </row>
    <row r="183" spans="1:17" ht="26.1" customHeight="1" x14ac:dyDescent="0.25">
      <c r="A183" s="12">
        <v>180</v>
      </c>
      <c r="B183" s="44" t="s">
        <v>480</v>
      </c>
      <c r="C183" s="44" t="s">
        <v>481</v>
      </c>
      <c r="D183" s="44" t="s">
        <v>15</v>
      </c>
      <c r="E183" s="46">
        <f>Gegužė!E62</f>
        <v>188</v>
      </c>
      <c r="F183" s="46">
        <f>Gegužė!F62</f>
        <v>131</v>
      </c>
      <c r="G183" s="48">
        <v>3</v>
      </c>
      <c r="H183" s="49">
        <v>42916</v>
      </c>
      <c r="I183" s="51" t="s">
        <v>39</v>
      </c>
    </row>
    <row r="184" spans="1:17" ht="26.1" customHeight="1" x14ac:dyDescent="0.25">
      <c r="A184" s="12">
        <v>181</v>
      </c>
      <c r="B184" s="44" t="s">
        <v>462</v>
      </c>
      <c r="C184" s="44" t="s">
        <v>463</v>
      </c>
      <c r="D184" s="44" t="s">
        <v>15</v>
      </c>
      <c r="E184" s="46">
        <f>Gegužė!E63</f>
        <v>176</v>
      </c>
      <c r="F184" s="46">
        <f>Gegužė!F63</f>
        <v>90</v>
      </c>
      <c r="G184" s="48">
        <v>2</v>
      </c>
      <c r="H184" s="49">
        <v>43084</v>
      </c>
      <c r="I184" s="77" t="s">
        <v>21</v>
      </c>
    </row>
    <row r="185" spans="1:17" s="5" customFormat="1" ht="26.1" customHeight="1" x14ac:dyDescent="0.2">
      <c r="A185" s="12">
        <v>182</v>
      </c>
      <c r="B185" s="13" t="s">
        <v>389</v>
      </c>
      <c r="C185" s="13" t="s">
        <v>388</v>
      </c>
      <c r="D185" s="13" t="s">
        <v>232</v>
      </c>
      <c r="E185" s="14">
        <f>Balandis!E67+Gegužė!E77</f>
        <v>175</v>
      </c>
      <c r="F185" s="14">
        <f>Balandis!F67+Gegužė!F77</f>
        <v>35</v>
      </c>
      <c r="G185" s="14">
        <v>1</v>
      </c>
      <c r="H185" s="75" t="s">
        <v>297</v>
      </c>
      <c r="I185" s="77" t="s">
        <v>368</v>
      </c>
    </row>
    <row r="186" spans="1:17" ht="26.1" customHeight="1" x14ac:dyDescent="0.25">
      <c r="A186" s="12">
        <v>183</v>
      </c>
      <c r="B186" s="60" t="s">
        <v>464</v>
      </c>
      <c r="C186" s="60" t="s">
        <v>465</v>
      </c>
      <c r="D186" s="60" t="s">
        <v>15</v>
      </c>
      <c r="E186" s="61">
        <f>Gegužė!E64</f>
        <v>150.4</v>
      </c>
      <c r="F186" s="61">
        <f>Gegužė!F64</f>
        <v>73</v>
      </c>
      <c r="G186" s="62">
        <v>2</v>
      </c>
      <c r="H186" s="63">
        <v>43105</v>
      </c>
      <c r="I186" s="67" t="s">
        <v>17</v>
      </c>
      <c r="K186" s="65"/>
      <c r="P186" s="35"/>
    </row>
    <row r="187" spans="1:17" s="5" customFormat="1" ht="26.1" customHeight="1" x14ac:dyDescent="0.25">
      <c r="A187" s="12">
        <v>184</v>
      </c>
      <c r="B187" s="13" t="s">
        <v>161</v>
      </c>
      <c r="C187" s="13" t="s">
        <v>162</v>
      </c>
      <c r="D187" s="13" t="s">
        <v>163</v>
      </c>
      <c r="E187" s="14">
        <f>Sausis!E60</f>
        <v>140</v>
      </c>
      <c r="F187" s="14">
        <f>Sausis!F60</f>
        <v>70</v>
      </c>
      <c r="G187" s="14">
        <v>1</v>
      </c>
      <c r="H187" s="15" t="s">
        <v>164</v>
      </c>
      <c r="I187" s="16" t="s">
        <v>29</v>
      </c>
      <c r="J187"/>
      <c r="K187"/>
    </row>
    <row r="188" spans="1:17" ht="26.1" customHeight="1" x14ac:dyDescent="0.25">
      <c r="A188" s="12">
        <v>185</v>
      </c>
      <c r="B188" s="13" t="s">
        <v>165</v>
      </c>
      <c r="C188" s="13" t="s">
        <v>166</v>
      </c>
      <c r="D188" s="13" t="s">
        <v>69</v>
      </c>
      <c r="E188" s="14">
        <f>Sausis!E61</f>
        <v>134</v>
      </c>
      <c r="F188" s="14">
        <f>Sausis!F61</f>
        <v>57</v>
      </c>
      <c r="G188" s="14">
        <v>1</v>
      </c>
      <c r="H188" s="15">
        <v>41691</v>
      </c>
      <c r="I188" s="29" t="s">
        <v>29</v>
      </c>
      <c r="M188" s="27"/>
      <c r="N188" s="17"/>
      <c r="O188" s="20"/>
      <c r="P188" s="28"/>
    </row>
    <row r="189" spans="1:17" s="5" customFormat="1" ht="26.1" customHeight="1" x14ac:dyDescent="0.2">
      <c r="A189" s="12">
        <v>186</v>
      </c>
      <c r="B189" s="13" t="s">
        <v>169</v>
      </c>
      <c r="C189" s="24" t="s">
        <v>169</v>
      </c>
      <c r="D189" s="24" t="s">
        <v>10</v>
      </c>
      <c r="E189" s="14">
        <f>Sausis!E63</f>
        <v>128</v>
      </c>
      <c r="F189" s="14">
        <f>Sausis!F63</f>
        <v>22</v>
      </c>
      <c r="G189" s="23">
        <v>1</v>
      </c>
      <c r="H189" s="15">
        <v>43434</v>
      </c>
      <c r="I189" s="31" t="s">
        <v>170</v>
      </c>
      <c r="J189" s="30"/>
      <c r="K189" s="20"/>
      <c r="L189" s="11"/>
      <c r="M189" s="20"/>
      <c r="O189" s="20"/>
      <c r="P189" s="11"/>
    </row>
    <row r="190" spans="1:17" s="43" customFormat="1" ht="26.1" customHeight="1" x14ac:dyDescent="0.2">
      <c r="A190" s="12">
        <v>187</v>
      </c>
      <c r="B190" s="45" t="s">
        <v>420</v>
      </c>
      <c r="C190" s="45" t="s">
        <v>421</v>
      </c>
      <c r="D190" s="45" t="s">
        <v>69</v>
      </c>
      <c r="E190" s="47">
        <f>Balandis!E68</f>
        <v>119.5</v>
      </c>
      <c r="F190" s="47">
        <f>Balandis!F68</f>
        <v>26</v>
      </c>
      <c r="G190" s="47">
        <v>1</v>
      </c>
      <c r="H190" s="74" t="s">
        <v>297</v>
      </c>
      <c r="I190" s="67" t="s">
        <v>368</v>
      </c>
      <c r="K190" s="66"/>
      <c r="P190" s="56"/>
      <c r="Q190" s="56"/>
    </row>
    <row r="191" spans="1:17" s="5" customFormat="1" ht="26.1" customHeight="1" x14ac:dyDescent="0.25">
      <c r="A191" s="12">
        <v>188</v>
      </c>
      <c r="B191" s="13" t="s">
        <v>171</v>
      </c>
      <c r="C191" s="13" t="s">
        <v>172</v>
      </c>
      <c r="D191" s="13" t="s">
        <v>69</v>
      </c>
      <c r="E191" s="14">
        <f>Sausis!E64</f>
        <v>110</v>
      </c>
      <c r="F191" s="14">
        <f>Sausis!F64</f>
        <v>20</v>
      </c>
      <c r="G191" s="14">
        <v>1</v>
      </c>
      <c r="H191" s="15">
        <v>42322</v>
      </c>
      <c r="I191" s="16" t="s">
        <v>29</v>
      </c>
      <c r="J191"/>
      <c r="K191"/>
    </row>
    <row r="192" spans="1:17" s="5" customFormat="1" ht="26.1" customHeight="1" x14ac:dyDescent="0.2">
      <c r="A192" s="12">
        <v>189</v>
      </c>
      <c r="B192" s="44" t="s">
        <v>466</v>
      </c>
      <c r="C192" s="44" t="s">
        <v>467</v>
      </c>
      <c r="D192" s="44" t="s">
        <v>15</v>
      </c>
      <c r="E192" s="46">
        <f>Gegužė!E73</f>
        <v>76</v>
      </c>
      <c r="F192" s="46">
        <f>Gegužė!F73</f>
        <v>38</v>
      </c>
      <c r="G192" s="48">
        <v>1</v>
      </c>
      <c r="H192" s="58">
        <v>42944</v>
      </c>
      <c r="I192" s="81" t="s">
        <v>17</v>
      </c>
      <c r="J192" s="17"/>
    </row>
    <row r="193" spans="1:16" s="5" customFormat="1" ht="26.1" customHeight="1" x14ac:dyDescent="0.25">
      <c r="A193" s="12">
        <v>190</v>
      </c>
      <c r="B193" s="44" t="s">
        <v>500</v>
      </c>
      <c r="C193" s="44" t="s">
        <v>499</v>
      </c>
      <c r="D193" s="44" t="s">
        <v>15</v>
      </c>
      <c r="E193" s="46">
        <f>Gegužė!E75</f>
        <v>60</v>
      </c>
      <c r="F193" s="46">
        <f>Gegužė!F75</f>
        <v>30</v>
      </c>
      <c r="G193" s="46">
        <v>1</v>
      </c>
      <c r="H193" s="49">
        <v>43330</v>
      </c>
      <c r="I193" s="51" t="s">
        <v>26</v>
      </c>
      <c r="J193"/>
      <c r="K193"/>
    </row>
    <row r="194" spans="1:16" s="5" customFormat="1" ht="26.1" customHeight="1" x14ac:dyDescent="0.2">
      <c r="A194" s="12">
        <v>191</v>
      </c>
      <c r="B194" s="13" t="s">
        <v>173</v>
      </c>
      <c r="C194" s="13" t="s">
        <v>174</v>
      </c>
      <c r="D194" s="13" t="s">
        <v>175</v>
      </c>
      <c r="E194" s="14">
        <f>Sausis!E65</f>
        <v>24</v>
      </c>
      <c r="F194" s="14">
        <f>Sausis!F65</f>
        <v>8</v>
      </c>
      <c r="G194" s="14">
        <v>1</v>
      </c>
      <c r="H194" s="15">
        <v>43364</v>
      </c>
      <c r="I194" s="29" t="s">
        <v>77</v>
      </c>
    </row>
    <row r="195" spans="1:16" s="5" customFormat="1" ht="26.1" customHeight="1" x14ac:dyDescent="0.2">
      <c r="A195" s="12">
        <v>192</v>
      </c>
      <c r="B195" s="44" t="s">
        <v>502</v>
      </c>
      <c r="C195" s="44" t="s">
        <v>501</v>
      </c>
      <c r="D195" s="44" t="s">
        <v>505</v>
      </c>
      <c r="E195" s="46">
        <f>Gegužė!E81</f>
        <v>8</v>
      </c>
      <c r="F195" s="46">
        <f>Gegužė!F81</f>
        <v>4</v>
      </c>
      <c r="G195" s="48">
        <v>1</v>
      </c>
      <c r="H195" s="58">
        <v>42748</v>
      </c>
      <c r="I195" s="81" t="s">
        <v>29</v>
      </c>
      <c r="J195" s="17"/>
    </row>
    <row r="196" spans="1:16" s="5" customFormat="1" ht="26.1" customHeight="1" x14ac:dyDescent="0.2">
      <c r="A196" s="12">
        <v>193</v>
      </c>
      <c r="B196" s="13" t="s">
        <v>176</v>
      </c>
      <c r="C196" s="13" t="s">
        <v>177</v>
      </c>
      <c r="D196" s="13" t="s">
        <v>178</v>
      </c>
      <c r="E196" s="14">
        <f>Sausis!E66</f>
        <v>1</v>
      </c>
      <c r="F196" s="14">
        <f>Sausis!F66</f>
        <v>3</v>
      </c>
      <c r="G196" s="14">
        <v>1</v>
      </c>
      <c r="H196" s="21">
        <v>43420</v>
      </c>
      <c r="I196" s="16" t="s">
        <v>91</v>
      </c>
      <c r="J196" s="17"/>
    </row>
    <row r="197" spans="1:16" s="5" customFormat="1" ht="26.1" customHeight="1" x14ac:dyDescent="0.25">
      <c r="B197" s="32"/>
      <c r="C197" s="32"/>
      <c r="D197" s="32"/>
      <c r="E197" s="33"/>
      <c r="F197" s="33"/>
      <c r="G197" s="34"/>
      <c r="J197"/>
      <c r="K197"/>
      <c r="L197"/>
      <c r="M197" s="35"/>
      <c r="N197" s="27"/>
      <c r="O197" s="35"/>
      <c r="P197" s="26"/>
    </row>
    <row r="198" spans="1:16" s="5" customFormat="1" ht="26.1" customHeight="1" thickBot="1" x14ac:dyDescent="0.3">
      <c r="B198" s="32"/>
      <c r="C198" s="32"/>
      <c r="D198" s="32"/>
      <c r="E198" s="36">
        <f>SUM(E4:E197)</f>
        <v>9002042.349999994</v>
      </c>
      <c r="F198" s="36">
        <f>SUM(F4:F197)</f>
        <v>1689754.5</v>
      </c>
      <c r="H198" s="20"/>
      <c r="J198"/>
      <c r="K198"/>
      <c r="L198"/>
      <c r="M198"/>
      <c r="N198"/>
      <c r="O198"/>
      <c r="P198"/>
    </row>
    <row r="201" spans="1:16" ht="15.75" x14ac:dyDescent="0.25">
      <c r="C201" s="37" t="s">
        <v>179</v>
      </c>
      <c r="E201" s="38">
        <f>Sausis!E68</f>
        <v>2265556.59</v>
      </c>
      <c r="F201" s="38">
        <f>Sausis!F68</f>
        <v>416818</v>
      </c>
    </row>
    <row r="202" spans="1:16" ht="15.75" x14ac:dyDescent="0.25">
      <c r="C202" s="37" t="s">
        <v>180</v>
      </c>
      <c r="E202" s="38">
        <f>Vasaris!E63</f>
        <v>1984799.2700000003</v>
      </c>
      <c r="F202" s="38">
        <f>Vasaris!F63</f>
        <v>371418</v>
      </c>
    </row>
    <row r="203" spans="1:16" ht="15.75" x14ac:dyDescent="0.25">
      <c r="C203" s="37" t="s">
        <v>181</v>
      </c>
      <c r="D203" s="5"/>
      <c r="E203" s="38">
        <f>Kovas!E64</f>
        <v>2067812.2100000002</v>
      </c>
      <c r="F203" s="38">
        <f>Kovas!F64</f>
        <v>389448.5</v>
      </c>
    </row>
    <row r="204" spans="1:16" ht="15.75" x14ac:dyDescent="0.25">
      <c r="C204" s="37" t="s">
        <v>182</v>
      </c>
      <c r="D204" s="5"/>
      <c r="E204" s="38">
        <f>Balandis!E76</f>
        <v>1438196.2799999996</v>
      </c>
      <c r="F204" s="38">
        <f>Balandis!F76</f>
        <v>275476</v>
      </c>
    </row>
    <row r="205" spans="1:16" ht="15.75" x14ac:dyDescent="0.25">
      <c r="C205" s="37" t="s">
        <v>183</v>
      </c>
      <c r="D205" s="5"/>
      <c r="E205" s="38">
        <f>Gegužė!E84</f>
        <v>1245677.9999999993</v>
      </c>
      <c r="F205" s="38">
        <f>Gegužė!F84</f>
        <v>236594</v>
      </c>
    </row>
    <row r="206" spans="1:16" ht="15.75" x14ac:dyDescent="0.25">
      <c r="C206" s="37" t="s">
        <v>184</v>
      </c>
      <c r="E206" s="38"/>
      <c r="F206" s="38"/>
    </row>
    <row r="207" spans="1:16" ht="15.75" x14ac:dyDescent="0.25">
      <c r="C207" s="37" t="s">
        <v>185</v>
      </c>
      <c r="E207" s="38"/>
      <c r="F207" s="38"/>
    </row>
    <row r="208" spans="1:16" ht="15.75" x14ac:dyDescent="0.25">
      <c r="C208" s="37" t="s">
        <v>186</v>
      </c>
      <c r="E208" s="38"/>
      <c r="F208" s="38"/>
    </row>
    <row r="209" spans="3:6" ht="15.75" x14ac:dyDescent="0.25">
      <c r="C209" s="37" t="s">
        <v>187</v>
      </c>
      <c r="E209" s="38"/>
      <c r="F209" s="38"/>
    </row>
    <row r="210" spans="3:6" ht="15.75" x14ac:dyDescent="0.25">
      <c r="C210" s="37" t="s">
        <v>188</v>
      </c>
      <c r="E210" s="38"/>
      <c r="F210" s="38"/>
    </row>
    <row r="211" spans="3:6" ht="15.75" x14ac:dyDescent="0.25">
      <c r="C211" s="37" t="s">
        <v>189</v>
      </c>
      <c r="E211" s="38"/>
      <c r="F211" s="38"/>
    </row>
    <row r="212" spans="3:6" ht="15.75" x14ac:dyDescent="0.25">
      <c r="C212" s="37" t="s">
        <v>190</v>
      </c>
      <c r="E212" s="38"/>
      <c r="F212" s="38"/>
    </row>
    <row r="213" spans="3:6" x14ac:dyDescent="0.25">
      <c r="E213" s="35">
        <f>SUM(E201:E212)</f>
        <v>9002042.3499999996</v>
      </c>
      <c r="F213" s="35">
        <f>SUM(F201:F212)</f>
        <v>1689754.5</v>
      </c>
    </row>
  </sheetData>
  <sortState xmlns:xlrd2="http://schemas.microsoft.com/office/spreadsheetml/2017/richdata2" ref="B5:I196">
    <sortCondition descending="1" ref="E5:E196"/>
  </sortState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topLeftCell="A29" workbookViewId="0">
      <selection activeCell="E68" sqref="E68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191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130933.59</v>
      </c>
      <c r="F9" s="14">
        <v>23880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46</v>
      </c>
      <c r="C14" s="13" t="s">
        <v>47</v>
      </c>
      <c r="D14" s="13" t="s">
        <v>48</v>
      </c>
      <c r="E14" s="14">
        <v>70912.66</v>
      </c>
      <c r="F14" s="14">
        <v>12436</v>
      </c>
      <c r="G14" s="14">
        <v>11</v>
      </c>
      <c r="H14" s="15" t="s">
        <v>25</v>
      </c>
      <c r="I14" s="18" t="s">
        <v>49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50</v>
      </c>
      <c r="C15" s="19" t="s">
        <v>51</v>
      </c>
      <c r="D15" s="13" t="s">
        <v>15</v>
      </c>
      <c r="E15" s="14">
        <v>70269.36</v>
      </c>
      <c r="F15" s="14">
        <v>12201</v>
      </c>
      <c r="G15" s="14">
        <v>11</v>
      </c>
      <c r="H15" s="15" t="s">
        <v>25</v>
      </c>
      <c r="I15" s="16" t="s">
        <v>36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67247.89</v>
      </c>
      <c r="F16" s="14">
        <v>14392</v>
      </c>
      <c r="G16" s="14"/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48549</v>
      </c>
      <c r="F18" s="14">
        <v>8756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30568.52</v>
      </c>
      <c r="F23" s="14">
        <v>5840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13656.03</v>
      </c>
      <c r="F30" s="14">
        <v>2347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10377</v>
      </c>
      <c r="F31" s="14">
        <v>2166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s="5" customFormat="1" ht="26.1" customHeight="1" x14ac:dyDescent="0.2">
      <c r="A34" s="12">
        <v>31</v>
      </c>
      <c r="B34" s="13" t="s">
        <v>99</v>
      </c>
      <c r="C34" s="25" t="s">
        <v>100</v>
      </c>
      <c r="D34" s="13"/>
      <c r="E34" s="14">
        <v>7008.4</v>
      </c>
      <c r="F34" s="14">
        <v>1562</v>
      </c>
      <c r="G34" s="14">
        <v>4</v>
      </c>
      <c r="H34" s="15">
        <v>43455</v>
      </c>
      <c r="I34" s="18" t="s">
        <v>101</v>
      </c>
      <c r="N34" s="17"/>
      <c r="P34" s="26"/>
    </row>
    <row r="35" spans="1:16" s="5" customFormat="1" ht="26.1" customHeight="1" x14ac:dyDescent="0.2">
      <c r="A35" s="12">
        <v>32</v>
      </c>
      <c r="B35" s="13" t="s">
        <v>102</v>
      </c>
      <c r="C35" s="13" t="s">
        <v>103</v>
      </c>
      <c r="D35" s="13" t="s">
        <v>104</v>
      </c>
      <c r="E35" s="14">
        <v>6986.1</v>
      </c>
      <c r="F35" s="14">
        <v>1885</v>
      </c>
      <c r="G35" s="14">
        <v>8</v>
      </c>
      <c r="H35" s="15" t="s">
        <v>42</v>
      </c>
      <c r="I35" s="18" t="s">
        <v>49</v>
      </c>
      <c r="N35" s="17"/>
      <c r="P35" s="26"/>
    </row>
    <row r="36" spans="1:16" ht="26.1" customHeight="1" x14ac:dyDescent="0.25">
      <c r="A36" s="12">
        <v>33</v>
      </c>
      <c r="B36" s="13" t="s">
        <v>105</v>
      </c>
      <c r="C36" s="13" t="s">
        <v>106</v>
      </c>
      <c r="D36" s="13" t="s">
        <v>107</v>
      </c>
      <c r="E36" s="14">
        <v>6245</v>
      </c>
      <c r="F36" s="14">
        <v>1226</v>
      </c>
      <c r="G36" s="14">
        <v>3</v>
      </c>
      <c r="H36" s="15" t="s">
        <v>108</v>
      </c>
      <c r="I36" s="18" t="s">
        <v>56</v>
      </c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ht="26.1" customHeight="1" x14ac:dyDescent="0.25">
      <c r="A38" s="12">
        <v>35</v>
      </c>
      <c r="B38" s="13" t="s">
        <v>112</v>
      </c>
      <c r="C38" s="25" t="s">
        <v>113</v>
      </c>
      <c r="D38" s="13" t="s">
        <v>10</v>
      </c>
      <c r="E38" s="14">
        <v>3729</v>
      </c>
      <c r="F38" s="14">
        <v>311</v>
      </c>
      <c r="G38" s="14">
        <v>4</v>
      </c>
      <c r="H38" s="15">
        <v>43413</v>
      </c>
      <c r="I38" s="18" t="s">
        <v>114</v>
      </c>
    </row>
    <row r="39" spans="1:16" ht="26.1" customHeight="1" x14ac:dyDescent="0.25">
      <c r="A39" s="12">
        <v>36</v>
      </c>
      <c r="B39" s="13" t="s">
        <v>115</v>
      </c>
      <c r="C39" s="19" t="s">
        <v>116</v>
      </c>
      <c r="D39" s="13" t="s">
        <v>15</v>
      </c>
      <c r="E39" s="14">
        <v>3003.65</v>
      </c>
      <c r="F39" s="14">
        <v>488</v>
      </c>
      <c r="G39" s="14">
        <v>2</v>
      </c>
      <c r="H39" s="15" t="s">
        <v>117</v>
      </c>
      <c r="I39" s="18" t="s">
        <v>26</v>
      </c>
    </row>
    <row r="40" spans="1:16" ht="26.1" customHeight="1" x14ac:dyDescent="0.25">
      <c r="A40" s="12">
        <v>37</v>
      </c>
      <c r="B40" s="13" t="s">
        <v>118</v>
      </c>
      <c r="C40" s="13" t="s">
        <v>119</v>
      </c>
      <c r="D40" s="13" t="s">
        <v>120</v>
      </c>
      <c r="E40" s="14">
        <v>2746.44</v>
      </c>
      <c r="F40" s="14">
        <v>461</v>
      </c>
      <c r="G40" s="14">
        <v>2</v>
      </c>
      <c r="H40" s="15">
        <v>43420</v>
      </c>
      <c r="I40" s="16" t="s">
        <v>36</v>
      </c>
    </row>
    <row r="41" spans="1:16" ht="26.1" customHeight="1" x14ac:dyDescent="0.25">
      <c r="A41" s="12">
        <v>38</v>
      </c>
      <c r="B41" s="13" t="s">
        <v>121</v>
      </c>
      <c r="C41" s="13" t="s">
        <v>122</v>
      </c>
      <c r="D41" s="13" t="s">
        <v>123</v>
      </c>
      <c r="E41" s="14">
        <v>1577</v>
      </c>
      <c r="F41" s="14">
        <v>343</v>
      </c>
      <c r="G41" s="14">
        <v>2</v>
      </c>
      <c r="H41" s="15" t="s">
        <v>111</v>
      </c>
      <c r="I41" s="16" t="s">
        <v>124</v>
      </c>
      <c r="M41" s="27"/>
      <c r="N41" s="17"/>
      <c r="O41" s="20"/>
      <c r="P41" s="28"/>
    </row>
    <row r="42" spans="1:16" ht="26.1" customHeight="1" x14ac:dyDescent="0.25">
      <c r="A42" s="12">
        <v>39</v>
      </c>
      <c r="B42" s="13" t="s">
        <v>125</v>
      </c>
      <c r="C42" s="13" t="s">
        <v>126</v>
      </c>
      <c r="D42" s="13" t="s">
        <v>15</v>
      </c>
      <c r="E42" s="14">
        <v>1554.2</v>
      </c>
      <c r="F42" s="14">
        <v>286</v>
      </c>
      <c r="G42" s="14">
        <v>1</v>
      </c>
      <c r="H42" s="15" t="s">
        <v>127</v>
      </c>
      <c r="I42" s="18" t="s">
        <v>29</v>
      </c>
    </row>
    <row r="43" spans="1:16" s="5" customFormat="1" ht="26.1" customHeight="1" x14ac:dyDescent="0.25">
      <c r="A43" s="12">
        <v>40</v>
      </c>
      <c r="B43" s="13" t="s">
        <v>128</v>
      </c>
      <c r="C43" s="13" t="s">
        <v>129</v>
      </c>
      <c r="D43" s="13" t="s">
        <v>130</v>
      </c>
      <c r="E43" s="14">
        <v>1420</v>
      </c>
      <c r="F43" s="14">
        <v>330</v>
      </c>
      <c r="G43" s="14">
        <v>2</v>
      </c>
      <c r="H43" s="15" t="s">
        <v>108</v>
      </c>
      <c r="I43" s="16" t="s">
        <v>124</v>
      </c>
      <c r="J43"/>
      <c r="K43"/>
    </row>
    <row r="44" spans="1:16" s="5" customFormat="1" ht="26.1" customHeight="1" x14ac:dyDescent="0.2">
      <c r="A44" s="12">
        <v>41</v>
      </c>
      <c r="B44" s="13" t="s">
        <v>131</v>
      </c>
      <c r="C44" s="13" t="s">
        <v>132</v>
      </c>
      <c r="D44" s="13" t="s">
        <v>133</v>
      </c>
      <c r="E44" s="14">
        <v>1370.58</v>
      </c>
      <c r="F44" s="14">
        <v>373</v>
      </c>
      <c r="G44" s="14">
        <v>4</v>
      </c>
      <c r="H44" s="21">
        <v>43427</v>
      </c>
      <c r="I44" s="29" t="s">
        <v>77</v>
      </c>
      <c r="J44" s="30"/>
    </row>
    <row r="45" spans="1:16" s="5" customFormat="1" ht="26.1" customHeight="1" x14ac:dyDescent="0.25">
      <c r="A45" s="12">
        <v>42</v>
      </c>
      <c r="B45" s="13" t="s">
        <v>134</v>
      </c>
      <c r="C45" s="13" t="s">
        <v>135</v>
      </c>
      <c r="D45" s="13" t="s">
        <v>69</v>
      </c>
      <c r="E45" s="14">
        <v>1321</v>
      </c>
      <c r="F45" s="14">
        <v>262</v>
      </c>
      <c r="G45" s="14">
        <v>3</v>
      </c>
      <c r="H45" s="15" t="s">
        <v>111</v>
      </c>
      <c r="I45" s="18" t="s">
        <v>56</v>
      </c>
      <c r="J45"/>
      <c r="K45"/>
    </row>
    <row r="46" spans="1:16" s="5" customFormat="1" ht="26.1" customHeight="1" x14ac:dyDescent="0.25">
      <c r="A46" s="12">
        <v>43</v>
      </c>
      <c r="B46" s="13" t="s">
        <v>136</v>
      </c>
      <c r="C46" s="13" t="s">
        <v>137</v>
      </c>
      <c r="D46" s="13" t="s">
        <v>15</v>
      </c>
      <c r="E46" s="14">
        <v>1275.9000000000001</v>
      </c>
      <c r="F46" s="14">
        <v>232</v>
      </c>
      <c r="G46" s="14">
        <v>1</v>
      </c>
      <c r="H46" s="15">
        <v>43378</v>
      </c>
      <c r="I46" s="16" t="s">
        <v>36</v>
      </c>
      <c r="J46"/>
      <c r="K46"/>
    </row>
    <row r="47" spans="1:16" s="5" customFormat="1" ht="26.1" customHeight="1" x14ac:dyDescent="0.25">
      <c r="A47" s="12">
        <v>44</v>
      </c>
      <c r="B47" s="13" t="s">
        <v>138</v>
      </c>
      <c r="C47" s="13" t="s">
        <v>139</v>
      </c>
      <c r="D47" s="13" t="s">
        <v>140</v>
      </c>
      <c r="E47" s="14">
        <v>1076.3</v>
      </c>
      <c r="F47" s="14">
        <v>183</v>
      </c>
      <c r="G47" s="14">
        <v>3</v>
      </c>
      <c r="H47" s="15" t="s">
        <v>111</v>
      </c>
      <c r="I47" s="16" t="s">
        <v>77</v>
      </c>
      <c r="J47"/>
      <c r="K47"/>
    </row>
    <row r="48" spans="1:16" s="5" customFormat="1" ht="26.1" customHeight="1" x14ac:dyDescent="0.25">
      <c r="A48" s="12">
        <v>45</v>
      </c>
      <c r="B48" s="13" t="s">
        <v>141</v>
      </c>
      <c r="C48" s="13" t="s">
        <v>142</v>
      </c>
      <c r="D48" s="13" t="s">
        <v>143</v>
      </c>
      <c r="E48" s="14">
        <v>1026</v>
      </c>
      <c r="F48" s="14">
        <v>215</v>
      </c>
      <c r="G48" s="14">
        <v>4</v>
      </c>
      <c r="H48" s="15" t="s">
        <v>111</v>
      </c>
      <c r="I48" s="16" t="s">
        <v>94</v>
      </c>
      <c r="J48"/>
      <c r="K48"/>
    </row>
    <row r="49" spans="1:17" s="5" customFormat="1" ht="26.1" customHeight="1" x14ac:dyDescent="0.25">
      <c r="A49" s="12">
        <v>46</v>
      </c>
      <c r="B49" s="13" t="s">
        <v>144</v>
      </c>
      <c r="C49" s="13" t="s">
        <v>145</v>
      </c>
      <c r="D49" s="13" t="s">
        <v>146</v>
      </c>
      <c r="E49" s="14">
        <v>947.17</v>
      </c>
      <c r="F49" s="14">
        <v>166</v>
      </c>
      <c r="G49" s="14">
        <v>2</v>
      </c>
      <c r="H49" s="15" t="s">
        <v>117</v>
      </c>
      <c r="I49" s="18" t="s">
        <v>39</v>
      </c>
      <c r="J49"/>
      <c r="K49"/>
    </row>
    <row r="50" spans="1:17" s="5" customFormat="1" ht="26.1" customHeight="1" x14ac:dyDescent="0.25">
      <c r="A50" s="12">
        <v>47</v>
      </c>
      <c r="B50" s="13" t="s">
        <v>147</v>
      </c>
      <c r="C50" s="13" t="s">
        <v>148</v>
      </c>
      <c r="D50" s="13" t="s">
        <v>15</v>
      </c>
      <c r="E50" s="14">
        <v>768</v>
      </c>
      <c r="F50" s="14">
        <v>207</v>
      </c>
      <c r="G50" s="14">
        <v>1</v>
      </c>
      <c r="H50" s="15">
        <v>43406</v>
      </c>
      <c r="I50" s="16" t="s">
        <v>17</v>
      </c>
      <c r="J50"/>
      <c r="K50"/>
    </row>
    <row r="51" spans="1:17" ht="26.1" customHeight="1" x14ac:dyDescent="0.25">
      <c r="A51" s="12">
        <v>48</v>
      </c>
      <c r="B51" s="13" t="s">
        <v>149</v>
      </c>
      <c r="C51" s="13" t="s">
        <v>149</v>
      </c>
      <c r="D51" s="13" t="s">
        <v>10</v>
      </c>
      <c r="E51" s="14">
        <v>672</v>
      </c>
      <c r="F51" s="14">
        <v>296</v>
      </c>
      <c r="G51" s="14">
        <v>1</v>
      </c>
      <c r="H51" s="15">
        <v>43399</v>
      </c>
      <c r="I51" s="16" t="s">
        <v>12</v>
      </c>
      <c r="M51" s="27"/>
      <c r="N51" s="17"/>
      <c r="O51" s="20"/>
      <c r="P51" s="28"/>
    </row>
    <row r="52" spans="1:17" s="5" customFormat="1" ht="26.1" customHeight="1" x14ac:dyDescent="0.25">
      <c r="A52" s="12">
        <v>49</v>
      </c>
      <c r="B52" s="13" t="s">
        <v>150</v>
      </c>
      <c r="C52" s="13" t="s">
        <v>150</v>
      </c>
      <c r="D52" s="13" t="s">
        <v>10</v>
      </c>
      <c r="E52" s="14">
        <v>640</v>
      </c>
      <c r="F52" s="14">
        <v>238</v>
      </c>
      <c r="G52" s="14">
        <v>4</v>
      </c>
      <c r="H52" s="15">
        <v>43189</v>
      </c>
      <c r="I52" s="16" t="s">
        <v>151</v>
      </c>
      <c r="J52"/>
      <c r="K52"/>
    </row>
    <row r="53" spans="1:17" s="43" customFormat="1" ht="26.1" customHeight="1" x14ac:dyDescent="0.2">
      <c r="A53" s="12">
        <v>50</v>
      </c>
      <c r="B53" s="60" t="s">
        <v>328</v>
      </c>
      <c r="C53" s="60" t="s">
        <v>329</v>
      </c>
      <c r="D53" s="60" t="s">
        <v>330</v>
      </c>
      <c r="E53" s="61">
        <v>520.5</v>
      </c>
      <c r="F53" s="61">
        <v>117</v>
      </c>
      <c r="G53" s="62">
        <v>1</v>
      </c>
      <c r="H53" s="63">
        <v>43420</v>
      </c>
      <c r="I53" s="67" t="s">
        <v>331</v>
      </c>
      <c r="J53" s="56"/>
      <c r="K53" s="66"/>
      <c r="L53" s="68"/>
    </row>
    <row r="54" spans="1:17" s="5" customFormat="1" ht="26.1" customHeight="1" x14ac:dyDescent="0.2">
      <c r="A54" s="12">
        <v>51</v>
      </c>
      <c r="B54" s="13" t="s">
        <v>152</v>
      </c>
      <c r="C54" s="19" t="s">
        <v>153</v>
      </c>
      <c r="D54" s="13" t="s">
        <v>120</v>
      </c>
      <c r="E54" s="14">
        <v>424</v>
      </c>
      <c r="F54" s="14">
        <v>75</v>
      </c>
      <c r="G54" s="14">
        <v>1</v>
      </c>
      <c r="H54" s="15">
        <v>43427</v>
      </c>
      <c r="I54" s="18" t="s">
        <v>29</v>
      </c>
    </row>
    <row r="55" spans="1:17" ht="26.1" customHeight="1" x14ac:dyDescent="0.25">
      <c r="A55" s="12">
        <v>52</v>
      </c>
      <c r="B55" s="60" t="s">
        <v>323</v>
      </c>
      <c r="C55" s="60" t="s">
        <v>324</v>
      </c>
      <c r="D55" s="60" t="s">
        <v>157</v>
      </c>
      <c r="E55" s="61">
        <v>418</v>
      </c>
      <c r="F55" s="61">
        <v>110</v>
      </c>
      <c r="G55" s="62">
        <v>1</v>
      </c>
      <c r="H55" s="63" t="s">
        <v>35</v>
      </c>
      <c r="I55" s="64" t="s">
        <v>49</v>
      </c>
      <c r="K55" s="65"/>
      <c r="P55" s="35"/>
    </row>
    <row r="56" spans="1:17" s="5" customFormat="1" ht="26.1" customHeight="1" x14ac:dyDescent="0.25">
      <c r="A56" s="12">
        <v>53</v>
      </c>
      <c r="B56" s="13" t="s">
        <v>154</v>
      </c>
      <c r="C56" s="13" t="s">
        <v>154</v>
      </c>
      <c r="D56" s="13" t="s">
        <v>10</v>
      </c>
      <c r="E56" s="14">
        <v>320</v>
      </c>
      <c r="F56" s="14">
        <v>160</v>
      </c>
      <c r="G56" s="14">
        <v>1</v>
      </c>
      <c r="H56" s="15">
        <v>41544</v>
      </c>
      <c r="I56" s="18" t="s">
        <v>155</v>
      </c>
      <c r="J56"/>
      <c r="K56"/>
    </row>
    <row r="57" spans="1:17" ht="26.1" customHeight="1" x14ac:dyDescent="0.25">
      <c r="A57" s="12">
        <v>54</v>
      </c>
      <c r="B57" s="13" t="s">
        <v>156</v>
      </c>
      <c r="C57" s="13" t="s">
        <v>156</v>
      </c>
      <c r="D57" s="13" t="s">
        <v>157</v>
      </c>
      <c r="E57" s="14">
        <v>319</v>
      </c>
      <c r="F57" s="14">
        <v>94</v>
      </c>
      <c r="G57" s="14">
        <v>1</v>
      </c>
      <c r="H57" s="15" t="s">
        <v>117</v>
      </c>
      <c r="I57" s="31" t="s">
        <v>56</v>
      </c>
      <c r="M57" s="27"/>
      <c r="N57" s="17"/>
      <c r="O57" s="20"/>
      <c r="P57" s="28"/>
    </row>
    <row r="58" spans="1:17" s="5" customFormat="1" ht="26.1" customHeight="1" x14ac:dyDescent="0.2">
      <c r="A58" s="12">
        <v>55</v>
      </c>
      <c r="B58" s="13" t="s">
        <v>158</v>
      </c>
      <c r="C58" s="24" t="s">
        <v>159</v>
      </c>
      <c r="D58" s="24" t="s">
        <v>160</v>
      </c>
      <c r="E58" s="14">
        <v>247.34</v>
      </c>
      <c r="F58" s="14">
        <v>27</v>
      </c>
      <c r="G58" s="23">
        <v>1</v>
      </c>
      <c r="H58" s="15">
        <v>43392</v>
      </c>
      <c r="I58" s="29" t="s">
        <v>91</v>
      </c>
      <c r="J58" s="30"/>
      <c r="K58" s="20"/>
      <c r="L58" s="11"/>
      <c r="M58" s="20"/>
      <c r="O58" s="20"/>
      <c r="P58" s="11"/>
    </row>
    <row r="59" spans="1:17" s="43" customFormat="1" ht="26.1" customHeight="1" x14ac:dyDescent="0.2">
      <c r="A59" s="12">
        <v>56</v>
      </c>
      <c r="B59" s="60" t="s">
        <v>325</v>
      </c>
      <c r="C59" s="60" t="s">
        <v>326</v>
      </c>
      <c r="D59" s="60" t="s">
        <v>327</v>
      </c>
      <c r="E59" s="61">
        <v>208</v>
      </c>
      <c r="F59" s="61">
        <v>41</v>
      </c>
      <c r="G59" s="62">
        <v>1</v>
      </c>
      <c r="H59" s="63" t="s">
        <v>117</v>
      </c>
      <c r="I59" s="64" t="s">
        <v>49</v>
      </c>
      <c r="K59" s="66"/>
      <c r="P59" s="56"/>
      <c r="Q59" s="56"/>
    </row>
    <row r="60" spans="1:17" s="5" customFormat="1" ht="26.1" customHeight="1" x14ac:dyDescent="0.25">
      <c r="A60" s="12">
        <v>57</v>
      </c>
      <c r="B60" s="13" t="s">
        <v>161</v>
      </c>
      <c r="C60" s="13" t="s">
        <v>162</v>
      </c>
      <c r="D60" s="13" t="s">
        <v>163</v>
      </c>
      <c r="E60" s="14">
        <v>140</v>
      </c>
      <c r="F60" s="14">
        <v>70</v>
      </c>
      <c r="G60" s="14">
        <v>1</v>
      </c>
      <c r="H60" s="15" t="s">
        <v>164</v>
      </c>
      <c r="I60" s="16" t="s">
        <v>29</v>
      </c>
      <c r="J60"/>
      <c r="K60"/>
    </row>
    <row r="61" spans="1:17" s="5" customFormat="1" ht="26.1" customHeight="1" x14ac:dyDescent="0.2">
      <c r="A61" s="12">
        <v>58</v>
      </c>
      <c r="B61" s="13" t="s">
        <v>165</v>
      </c>
      <c r="C61" s="13" t="s">
        <v>166</v>
      </c>
      <c r="D61" s="13" t="s">
        <v>69</v>
      </c>
      <c r="E61" s="14">
        <v>134</v>
      </c>
      <c r="F61" s="14">
        <v>57</v>
      </c>
      <c r="G61" s="14">
        <v>1</v>
      </c>
      <c r="H61" s="21">
        <v>41691</v>
      </c>
      <c r="I61" s="29" t="s">
        <v>29</v>
      </c>
      <c r="J61" s="17"/>
    </row>
    <row r="62" spans="1:17" s="5" customFormat="1" ht="26.1" customHeight="1" x14ac:dyDescent="0.25">
      <c r="A62" s="12">
        <v>59</v>
      </c>
      <c r="B62" s="13" t="s">
        <v>167</v>
      </c>
      <c r="C62" s="13" t="s">
        <v>168</v>
      </c>
      <c r="D62" s="13" t="s">
        <v>15</v>
      </c>
      <c r="E62" s="14">
        <v>132</v>
      </c>
      <c r="F62" s="14">
        <v>66</v>
      </c>
      <c r="G62" s="14">
        <v>1</v>
      </c>
      <c r="H62" s="15">
        <v>43056</v>
      </c>
      <c r="I62" s="16" t="s">
        <v>29</v>
      </c>
      <c r="J62"/>
      <c r="K62"/>
    </row>
    <row r="63" spans="1:17" s="5" customFormat="1" ht="26.1" customHeight="1" x14ac:dyDescent="0.2">
      <c r="A63" s="12">
        <v>60</v>
      </c>
      <c r="B63" s="13" t="s">
        <v>169</v>
      </c>
      <c r="C63" s="13" t="s">
        <v>169</v>
      </c>
      <c r="D63" s="13" t="s">
        <v>10</v>
      </c>
      <c r="E63" s="14">
        <v>128</v>
      </c>
      <c r="F63" s="14">
        <v>22</v>
      </c>
      <c r="G63" s="14">
        <v>1</v>
      </c>
      <c r="H63" s="15">
        <v>43434</v>
      </c>
      <c r="I63" s="31" t="s">
        <v>170</v>
      </c>
    </row>
    <row r="64" spans="1:17" s="5" customFormat="1" ht="26.1" customHeight="1" x14ac:dyDescent="0.25">
      <c r="A64" s="12">
        <v>61</v>
      </c>
      <c r="B64" s="13" t="s">
        <v>171</v>
      </c>
      <c r="C64" s="13" t="s">
        <v>172</v>
      </c>
      <c r="D64" s="13" t="s">
        <v>69</v>
      </c>
      <c r="E64" s="14">
        <v>110</v>
      </c>
      <c r="F64" s="14">
        <v>20</v>
      </c>
      <c r="G64" s="14">
        <v>1</v>
      </c>
      <c r="H64" s="15">
        <v>42322</v>
      </c>
      <c r="I64" s="16" t="s">
        <v>29</v>
      </c>
      <c r="J64"/>
      <c r="K64"/>
    </row>
    <row r="65" spans="1:16" s="5" customFormat="1" ht="26.1" customHeight="1" x14ac:dyDescent="0.2">
      <c r="A65" s="12">
        <v>62</v>
      </c>
      <c r="B65" s="13" t="s">
        <v>173</v>
      </c>
      <c r="C65" s="13" t="s">
        <v>174</v>
      </c>
      <c r="D65" s="13" t="s">
        <v>175</v>
      </c>
      <c r="E65" s="14">
        <v>24</v>
      </c>
      <c r="F65" s="14">
        <v>8</v>
      </c>
      <c r="G65" s="14">
        <v>1</v>
      </c>
      <c r="H65" s="21">
        <v>43364</v>
      </c>
      <c r="I65" s="29" t="s">
        <v>77</v>
      </c>
      <c r="J65" s="17"/>
    </row>
    <row r="66" spans="1:16" s="5" customFormat="1" ht="26.1" customHeight="1" x14ac:dyDescent="0.2">
      <c r="A66" s="12">
        <v>63</v>
      </c>
      <c r="B66" s="13" t="s">
        <v>176</v>
      </c>
      <c r="C66" s="13" t="s">
        <v>177</v>
      </c>
      <c r="D66" s="13" t="s">
        <v>178</v>
      </c>
      <c r="E66" s="14">
        <v>1</v>
      </c>
      <c r="F66" s="14">
        <v>3</v>
      </c>
      <c r="G66" s="14">
        <v>1</v>
      </c>
      <c r="H66" s="21">
        <v>43420</v>
      </c>
      <c r="I66" s="16" t="s">
        <v>91</v>
      </c>
      <c r="J66" s="17"/>
    </row>
    <row r="67" spans="1:16" s="5" customFormat="1" ht="26.1" customHeight="1" x14ac:dyDescent="0.25">
      <c r="B67" s="32"/>
      <c r="C67" s="32"/>
      <c r="D67" s="32"/>
      <c r="E67" s="33"/>
      <c r="F67" s="33"/>
      <c r="G67" s="34"/>
      <c r="J67"/>
      <c r="K67"/>
      <c r="L67"/>
      <c r="M67" s="35"/>
      <c r="N67" s="27"/>
      <c r="O67" s="35"/>
      <c r="P67" s="26"/>
    </row>
    <row r="68" spans="1:16" s="5" customFormat="1" ht="26.1" customHeight="1" thickBot="1" x14ac:dyDescent="0.3">
      <c r="B68" s="32"/>
      <c r="C68" s="32"/>
      <c r="D68" s="32"/>
      <c r="E68" s="36">
        <f>SUM(E4:E67)</f>
        <v>2265556.59</v>
      </c>
      <c r="F68" s="36">
        <f>SUM(F4:F67)</f>
        <v>416818</v>
      </c>
      <c r="H68" s="20"/>
      <c r="J68"/>
      <c r="K68"/>
      <c r="L68"/>
      <c r="M68"/>
      <c r="N68"/>
      <c r="O68"/>
      <c r="P68"/>
    </row>
  </sheetData>
  <sortState xmlns:xlrd2="http://schemas.microsoft.com/office/spreadsheetml/2017/richdata2" ref="A5:I66">
    <sortCondition descending="1" ref="E4:E66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1895-47B7-47A7-9B4A-5BBC99D681D2}">
  <dimension ref="A1:P63"/>
  <sheetViews>
    <sheetView topLeftCell="A53" workbookViewId="0">
      <selection activeCell="E63" sqref="E63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192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v>388542.57</v>
      </c>
      <c r="F4" s="14">
        <v>67058</v>
      </c>
      <c r="G4" s="14">
        <v>17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197800</v>
      </c>
      <c r="F5" s="14">
        <v>35718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194</v>
      </c>
      <c r="C6" s="19" t="s">
        <v>193</v>
      </c>
      <c r="D6" s="13" t="s">
        <v>203</v>
      </c>
      <c r="E6" s="14">
        <v>155950.07999999999</v>
      </c>
      <c r="F6" s="14">
        <v>34070</v>
      </c>
      <c r="G6" s="14">
        <v>17</v>
      </c>
      <c r="H6" s="15" t="s">
        <v>204</v>
      </c>
      <c r="I6" s="16" t="s">
        <v>36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221</v>
      </c>
      <c r="C7" s="13" t="s">
        <v>221</v>
      </c>
      <c r="D7" s="13" t="s">
        <v>10</v>
      </c>
      <c r="E7" s="14">
        <v>144588</v>
      </c>
      <c r="F7" s="14">
        <v>29278</v>
      </c>
      <c r="G7" s="14">
        <v>20</v>
      </c>
      <c r="H7" s="15" t="s">
        <v>204</v>
      </c>
      <c r="I7" s="18" t="s">
        <v>56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210</v>
      </c>
      <c r="C8" s="13" t="s">
        <v>211</v>
      </c>
      <c r="D8" s="13" t="s">
        <v>15</v>
      </c>
      <c r="E8" s="14">
        <v>144161.13</v>
      </c>
      <c r="F8" s="14">
        <v>23669</v>
      </c>
      <c r="G8" s="14">
        <v>27</v>
      </c>
      <c r="H8" s="15" t="s">
        <v>207</v>
      </c>
      <c r="I8" s="18" t="s">
        <v>21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115280.57</v>
      </c>
      <c r="F9" s="14">
        <v>20196</v>
      </c>
      <c r="G9" s="14">
        <v>10</v>
      </c>
      <c r="H9" s="15" t="s">
        <v>16</v>
      </c>
      <c r="I9" s="18" t="s">
        <v>29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59</v>
      </c>
      <c r="C10" s="19" t="s">
        <v>60</v>
      </c>
      <c r="D10" s="13" t="s">
        <v>15</v>
      </c>
      <c r="E10" s="14">
        <v>101588.77</v>
      </c>
      <c r="F10" s="14">
        <v>21488</v>
      </c>
      <c r="G10" s="14">
        <v>12</v>
      </c>
      <c r="H10" s="15" t="s">
        <v>28</v>
      </c>
      <c r="I10" s="16" t="s">
        <v>26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18</v>
      </c>
      <c r="C11" s="13" t="s">
        <v>19</v>
      </c>
      <c r="D11" s="13" t="s">
        <v>20</v>
      </c>
      <c r="E11" s="14">
        <v>72329.87</v>
      </c>
      <c r="F11" s="14">
        <v>12229</v>
      </c>
      <c r="G11" s="14">
        <v>11</v>
      </c>
      <c r="H11" s="15">
        <v>43406</v>
      </c>
      <c r="I11" s="18" t="s">
        <v>21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13</v>
      </c>
      <c r="C12" s="13" t="s">
        <v>14</v>
      </c>
      <c r="D12" s="13" t="s">
        <v>15</v>
      </c>
      <c r="E12" s="14">
        <v>66068.75</v>
      </c>
      <c r="F12" s="14">
        <v>13829</v>
      </c>
      <c r="G12" s="14">
        <v>19</v>
      </c>
      <c r="H12" s="15" t="s">
        <v>16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125</v>
      </c>
      <c r="C13" s="13" t="s">
        <v>126</v>
      </c>
      <c r="D13" s="13" t="s">
        <v>15</v>
      </c>
      <c r="E13" s="14">
        <v>47142.89</v>
      </c>
      <c r="F13" s="14">
        <v>8240</v>
      </c>
      <c r="G13" s="14">
        <v>14</v>
      </c>
      <c r="H13" s="15" t="s">
        <v>127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195</v>
      </c>
      <c r="C14" s="19" t="s">
        <v>205</v>
      </c>
      <c r="D14" s="13" t="s">
        <v>45</v>
      </c>
      <c r="E14" s="14">
        <v>41984.99</v>
      </c>
      <c r="F14" s="14">
        <v>7316</v>
      </c>
      <c r="G14" s="14">
        <v>7</v>
      </c>
      <c r="H14" s="15" t="s">
        <v>207</v>
      </c>
      <c r="I14" s="18" t="s">
        <v>29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244</v>
      </c>
      <c r="C15" s="13" t="s">
        <v>245</v>
      </c>
      <c r="D15" s="13" t="s">
        <v>15</v>
      </c>
      <c r="E15" s="14">
        <v>40994</v>
      </c>
      <c r="F15" s="14">
        <v>7388</v>
      </c>
      <c r="G15" s="14">
        <v>13</v>
      </c>
      <c r="H15" s="15" t="s">
        <v>207</v>
      </c>
      <c r="I15" s="18" t="s">
        <v>39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72</v>
      </c>
      <c r="C16" s="19" t="s">
        <v>73</v>
      </c>
      <c r="D16" s="13" t="s">
        <v>45</v>
      </c>
      <c r="E16" s="14">
        <v>36800.730000000003</v>
      </c>
      <c r="F16" s="14">
        <v>6087</v>
      </c>
      <c r="G16" s="14">
        <v>5</v>
      </c>
      <c r="H16" s="15" t="s">
        <v>28</v>
      </c>
      <c r="I16" s="18" t="s">
        <v>29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226</v>
      </c>
      <c r="C17" s="13" t="s">
        <v>227</v>
      </c>
      <c r="D17" s="13" t="s">
        <v>15</v>
      </c>
      <c r="E17" s="14">
        <v>35503</v>
      </c>
      <c r="F17" s="14">
        <v>6432</v>
      </c>
      <c r="G17" s="14">
        <v>18</v>
      </c>
      <c r="H17" s="15" t="s">
        <v>204</v>
      </c>
      <c r="I17" s="16" t="s">
        <v>94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224</v>
      </c>
      <c r="C18" s="13" t="s">
        <v>225</v>
      </c>
      <c r="D18" s="13" t="s">
        <v>133</v>
      </c>
      <c r="E18" s="14">
        <v>35053</v>
      </c>
      <c r="F18" s="14">
        <v>8312</v>
      </c>
      <c r="G18" s="14">
        <v>18</v>
      </c>
      <c r="H18" s="15" t="s">
        <v>209</v>
      </c>
      <c r="I18" s="18" t="s">
        <v>56</v>
      </c>
      <c r="J18" s="17"/>
      <c r="L18" s="11"/>
      <c r="M18" s="11"/>
      <c r="N18" s="11"/>
      <c r="O18" s="20"/>
    </row>
    <row r="19" spans="1:16" s="5" customFormat="1" ht="26.1" customHeight="1" x14ac:dyDescent="0.2">
      <c r="A19" s="12">
        <v>16</v>
      </c>
      <c r="B19" s="13" t="s">
        <v>197</v>
      </c>
      <c r="C19" s="39" t="s">
        <v>196</v>
      </c>
      <c r="D19" s="13" t="s">
        <v>206</v>
      </c>
      <c r="E19" s="14">
        <v>34318.53</v>
      </c>
      <c r="F19" s="14">
        <v>8103</v>
      </c>
      <c r="G19" s="14">
        <v>15</v>
      </c>
      <c r="H19" s="15" t="s">
        <v>207</v>
      </c>
      <c r="I19" s="18" t="s">
        <v>29</v>
      </c>
      <c r="J19" s="20"/>
      <c r="M19" s="11"/>
      <c r="O19" s="20"/>
    </row>
    <row r="20" spans="1:16" s="5" customFormat="1" ht="26.1" customHeight="1" x14ac:dyDescent="0.25">
      <c r="A20" s="12">
        <v>17</v>
      </c>
      <c r="B20" s="13" t="s">
        <v>199</v>
      </c>
      <c r="C20" s="25" t="s">
        <v>198</v>
      </c>
      <c r="D20" s="13" t="s">
        <v>15</v>
      </c>
      <c r="E20" s="14">
        <v>33127.65</v>
      </c>
      <c r="F20" s="14">
        <v>5879</v>
      </c>
      <c r="G20" s="14">
        <v>12</v>
      </c>
      <c r="H20" s="15" t="s">
        <v>204</v>
      </c>
      <c r="I20" s="18" t="s">
        <v>29</v>
      </c>
      <c r="J20"/>
      <c r="K20"/>
      <c r="M20" s="11"/>
    </row>
    <row r="21" spans="1:16" s="5" customFormat="1" ht="26.1" customHeight="1" x14ac:dyDescent="0.2">
      <c r="A21" s="12">
        <v>18</v>
      </c>
      <c r="B21" s="13" t="s">
        <v>40</v>
      </c>
      <c r="C21" s="13" t="s">
        <v>41</v>
      </c>
      <c r="D21" s="13" t="s">
        <v>15</v>
      </c>
      <c r="E21" s="14">
        <v>30434.84</v>
      </c>
      <c r="F21" s="14">
        <v>5195</v>
      </c>
      <c r="G21" s="14">
        <v>10</v>
      </c>
      <c r="H21" s="15" t="s">
        <v>42</v>
      </c>
      <c r="I21" s="18" t="s">
        <v>17</v>
      </c>
    </row>
    <row r="22" spans="1:16" s="5" customFormat="1" ht="26.1" customHeight="1" x14ac:dyDescent="0.2">
      <c r="A22" s="12">
        <v>19</v>
      </c>
      <c r="B22" s="13" t="s">
        <v>216</v>
      </c>
      <c r="C22" s="24" t="s">
        <v>217</v>
      </c>
      <c r="D22" s="13" t="s">
        <v>15</v>
      </c>
      <c r="E22" s="14">
        <v>29057.52</v>
      </c>
      <c r="F22" s="14">
        <v>5968</v>
      </c>
      <c r="G22" s="23">
        <v>6</v>
      </c>
      <c r="H22" s="15" t="s">
        <v>218</v>
      </c>
      <c r="I22" s="18" t="s">
        <v>101</v>
      </c>
      <c r="M22" s="11"/>
      <c r="N22" s="11"/>
      <c r="O22" s="20"/>
    </row>
    <row r="23" spans="1:16" s="5" customFormat="1" ht="26.1" customHeight="1" x14ac:dyDescent="0.2">
      <c r="A23" s="12">
        <v>20</v>
      </c>
      <c r="B23" s="13" t="s">
        <v>200</v>
      </c>
      <c r="C23" s="22" t="s">
        <v>208</v>
      </c>
      <c r="D23" s="13" t="s">
        <v>45</v>
      </c>
      <c r="E23" s="14">
        <v>28864.59</v>
      </c>
      <c r="F23" s="14">
        <v>4742</v>
      </c>
      <c r="G23" s="23">
        <v>5</v>
      </c>
      <c r="H23" s="15" t="s">
        <v>204</v>
      </c>
      <c r="I23" s="18" t="s">
        <v>29</v>
      </c>
      <c r="M23" s="11"/>
      <c r="N23" s="11"/>
    </row>
    <row r="24" spans="1:16" s="5" customFormat="1" ht="26.1" customHeight="1" x14ac:dyDescent="0.2">
      <c r="A24" s="12">
        <v>21</v>
      </c>
      <c r="B24" s="13" t="s">
        <v>243</v>
      </c>
      <c r="C24" s="13" t="s">
        <v>242</v>
      </c>
      <c r="D24" s="13" t="s">
        <v>120</v>
      </c>
      <c r="E24" s="14">
        <v>27761</v>
      </c>
      <c r="F24" s="14">
        <v>4954</v>
      </c>
      <c r="G24" s="14">
        <v>16</v>
      </c>
      <c r="H24" s="15" t="s">
        <v>127</v>
      </c>
      <c r="I24" s="18" t="s">
        <v>39</v>
      </c>
      <c r="J24" s="11"/>
    </row>
    <row r="25" spans="1:16" s="5" customFormat="1" ht="26.1" customHeight="1" x14ac:dyDescent="0.2">
      <c r="A25" s="12">
        <v>22</v>
      </c>
      <c r="B25" s="13" t="s">
        <v>222</v>
      </c>
      <c r="C25" s="13" t="s">
        <v>223</v>
      </c>
      <c r="D25" s="13" t="s">
        <v>45</v>
      </c>
      <c r="E25" s="14">
        <v>23163</v>
      </c>
      <c r="F25" s="14">
        <v>5138</v>
      </c>
      <c r="G25" s="14">
        <v>14</v>
      </c>
      <c r="H25" s="15" t="s">
        <v>127</v>
      </c>
      <c r="I25" s="18" t="s">
        <v>56</v>
      </c>
      <c r="J25" s="11"/>
    </row>
    <row r="26" spans="1:16" s="5" customFormat="1" ht="26.1" customHeight="1" x14ac:dyDescent="0.2">
      <c r="A26" s="12">
        <v>23</v>
      </c>
      <c r="B26" s="13" t="s">
        <v>61</v>
      </c>
      <c r="C26" s="13" t="s">
        <v>62</v>
      </c>
      <c r="D26" s="13" t="s">
        <v>63</v>
      </c>
      <c r="E26" s="14">
        <v>17907.93</v>
      </c>
      <c r="F26" s="14">
        <v>3124</v>
      </c>
      <c r="G26" s="14">
        <v>9</v>
      </c>
      <c r="H26" s="15" t="s">
        <v>42</v>
      </c>
      <c r="I26" s="18" t="s">
        <v>21</v>
      </c>
      <c r="J26" s="11"/>
    </row>
    <row r="27" spans="1:16" s="5" customFormat="1" ht="26.1" customHeight="1" x14ac:dyDescent="0.2">
      <c r="A27" s="12">
        <v>24</v>
      </c>
      <c r="B27" s="13" t="s">
        <v>52</v>
      </c>
      <c r="C27" s="13" t="s">
        <v>53</v>
      </c>
      <c r="D27" s="13" t="s">
        <v>54</v>
      </c>
      <c r="E27" s="14">
        <v>17202</v>
      </c>
      <c r="F27" s="14">
        <v>3882</v>
      </c>
      <c r="G27" s="14">
        <v>2</v>
      </c>
      <c r="H27" s="15">
        <v>43385</v>
      </c>
      <c r="I27" s="18" t="s">
        <v>29</v>
      </c>
      <c r="J27" s="11"/>
    </row>
    <row r="28" spans="1:16" s="5" customFormat="1" ht="26.1" customHeight="1" x14ac:dyDescent="0.2">
      <c r="A28" s="12">
        <v>25</v>
      </c>
      <c r="B28" s="13" t="s">
        <v>202</v>
      </c>
      <c r="C28" s="19" t="s">
        <v>201</v>
      </c>
      <c r="D28" s="13" t="s">
        <v>15</v>
      </c>
      <c r="E28" s="14">
        <v>15360.83</v>
      </c>
      <c r="F28" s="14">
        <v>3143</v>
      </c>
      <c r="G28" s="14">
        <v>11</v>
      </c>
      <c r="H28" s="15" t="s">
        <v>209</v>
      </c>
      <c r="I28" s="18" t="s">
        <v>29</v>
      </c>
      <c r="J28" s="11"/>
    </row>
    <row r="29" spans="1:16" s="5" customFormat="1" ht="26.1" customHeight="1" x14ac:dyDescent="0.2">
      <c r="A29" s="12">
        <v>26</v>
      </c>
      <c r="B29" s="13" t="s">
        <v>55</v>
      </c>
      <c r="C29" s="13" t="s">
        <v>55</v>
      </c>
      <c r="D29" s="13" t="s">
        <v>45</v>
      </c>
      <c r="E29" s="14">
        <v>14068</v>
      </c>
      <c r="F29" s="14">
        <v>2321</v>
      </c>
      <c r="G29" s="14">
        <v>8</v>
      </c>
      <c r="H29" s="15">
        <v>43111</v>
      </c>
      <c r="I29" s="18" t="s">
        <v>56</v>
      </c>
      <c r="O29" s="17"/>
      <c r="P29" s="26"/>
    </row>
    <row r="30" spans="1:16" ht="26.1" customHeight="1" x14ac:dyDescent="0.25">
      <c r="A30" s="12">
        <v>27</v>
      </c>
      <c r="B30" s="13" t="s">
        <v>22</v>
      </c>
      <c r="C30" s="19" t="s">
        <v>23</v>
      </c>
      <c r="D30" s="13" t="s">
        <v>24</v>
      </c>
      <c r="E30" s="14">
        <v>12356.65</v>
      </c>
      <c r="F30" s="14">
        <v>2096</v>
      </c>
      <c r="G30" s="14">
        <v>3</v>
      </c>
      <c r="H30" s="15" t="s">
        <v>25</v>
      </c>
      <c r="I30" s="18" t="s">
        <v>26</v>
      </c>
    </row>
    <row r="31" spans="1:16" ht="26.1" customHeight="1" x14ac:dyDescent="0.25">
      <c r="A31" s="12">
        <v>28</v>
      </c>
      <c r="B31" s="13" t="s">
        <v>32</v>
      </c>
      <c r="C31" s="19" t="s">
        <v>33</v>
      </c>
      <c r="D31" s="13" t="s">
        <v>34</v>
      </c>
      <c r="E31" s="14">
        <v>11632.39</v>
      </c>
      <c r="F31" s="14">
        <v>1872</v>
      </c>
      <c r="G31" s="14">
        <v>5</v>
      </c>
      <c r="H31" s="15" t="s">
        <v>35</v>
      </c>
      <c r="I31" s="16" t="s">
        <v>36</v>
      </c>
    </row>
    <row r="32" spans="1:16" ht="26.1" customHeight="1" x14ac:dyDescent="0.25">
      <c r="A32" s="12">
        <v>29</v>
      </c>
      <c r="B32" s="13" t="s">
        <v>215</v>
      </c>
      <c r="C32" s="13" t="s">
        <v>215</v>
      </c>
      <c r="D32" s="13" t="s">
        <v>48</v>
      </c>
      <c r="E32" s="14">
        <v>8748.7800000000007</v>
      </c>
      <c r="F32" s="14">
        <v>1761</v>
      </c>
      <c r="G32" s="14">
        <v>8</v>
      </c>
      <c r="H32" s="15" t="s">
        <v>127</v>
      </c>
      <c r="I32" s="18" t="s">
        <v>49</v>
      </c>
    </row>
    <row r="33" spans="1:16" s="43" customFormat="1" ht="24.75" customHeight="1" x14ac:dyDescent="0.2">
      <c r="A33" s="12">
        <v>30</v>
      </c>
      <c r="B33" s="45" t="s">
        <v>298</v>
      </c>
      <c r="C33" s="45" t="s">
        <v>301</v>
      </c>
      <c r="D33" s="45" t="s">
        <v>303</v>
      </c>
      <c r="E33" s="47">
        <v>6691.88</v>
      </c>
      <c r="F33" s="47">
        <v>1380</v>
      </c>
      <c r="G33" s="47">
        <v>6</v>
      </c>
      <c r="H33" s="50">
        <v>43518</v>
      </c>
      <c r="I33" s="52" t="s">
        <v>49</v>
      </c>
      <c r="J33" s="42"/>
    </row>
    <row r="34" spans="1:16" ht="26.1" customHeight="1" x14ac:dyDescent="0.25">
      <c r="A34" s="12">
        <v>31</v>
      </c>
      <c r="B34" s="13" t="s">
        <v>228</v>
      </c>
      <c r="C34" s="13" t="s">
        <v>229</v>
      </c>
      <c r="D34" s="13" t="s">
        <v>15</v>
      </c>
      <c r="E34" s="14">
        <v>6031</v>
      </c>
      <c r="F34" s="14">
        <v>1199</v>
      </c>
      <c r="G34" s="14">
        <v>12</v>
      </c>
      <c r="H34" s="15" t="s">
        <v>207</v>
      </c>
      <c r="I34" s="16" t="s">
        <v>94</v>
      </c>
    </row>
    <row r="35" spans="1:16" ht="26.1" customHeight="1" x14ac:dyDescent="0.25">
      <c r="A35" s="12">
        <v>32</v>
      </c>
      <c r="B35" s="13" t="s">
        <v>231</v>
      </c>
      <c r="C35" s="13" t="s">
        <v>230</v>
      </c>
      <c r="D35" s="13" t="s">
        <v>232</v>
      </c>
      <c r="E35" s="14">
        <v>5627.1</v>
      </c>
      <c r="F35" s="14">
        <v>1432</v>
      </c>
      <c r="G35" s="14">
        <v>4</v>
      </c>
      <c r="H35" s="15" t="s">
        <v>204</v>
      </c>
      <c r="I35" s="18" t="s">
        <v>233</v>
      </c>
    </row>
    <row r="36" spans="1:16" ht="26.1" customHeight="1" x14ac:dyDescent="0.25">
      <c r="A36" s="12">
        <v>33</v>
      </c>
      <c r="B36" s="13" t="s">
        <v>136</v>
      </c>
      <c r="C36" s="13" t="s">
        <v>137</v>
      </c>
      <c r="D36" s="13" t="s">
        <v>15</v>
      </c>
      <c r="E36" s="14">
        <v>5060.45</v>
      </c>
      <c r="F36" s="14">
        <v>915</v>
      </c>
      <c r="G36" s="14">
        <v>2</v>
      </c>
      <c r="H36" s="15">
        <v>43378</v>
      </c>
      <c r="I36" s="16" t="s">
        <v>36</v>
      </c>
      <c r="M36" s="20"/>
      <c r="N36" s="27"/>
      <c r="O36" s="17"/>
      <c r="P36" s="28"/>
    </row>
    <row r="37" spans="1:16" s="5" customFormat="1" ht="26.1" customHeight="1" x14ac:dyDescent="0.25">
      <c r="A37" s="12">
        <v>34</v>
      </c>
      <c r="B37" s="13" t="s">
        <v>46</v>
      </c>
      <c r="C37" s="13" t="s">
        <v>47</v>
      </c>
      <c r="D37" s="13" t="s">
        <v>48</v>
      </c>
      <c r="E37" s="14">
        <v>4598.95</v>
      </c>
      <c r="F37" s="14">
        <v>777</v>
      </c>
      <c r="G37" s="14">
        <v>2</v>
      </c>
      <c r="H37" s="15" t="s">
        <v>25</v>
      </c>
      <c r="I37" s="31" t="s">
        <v>49</v>
      </c>
      <c r="J37"/>
      <c r="K37"/>
    </row>
    <row r="38" spans="1:16" ht="26.1" customHeight="1" x14ac:dyDescent="0.25">
      <c r="A38" s="12">
        <v>35</v>
      </c>
      <c r="B38" s="13" t="s">
        <v>239</v>
      </c>
      <c r="C38" s="13" t="s">
        <v>240</v>
      </c>
      <c r="D38" s="13" t="s">
        <v>241</v>
      </c>
      <c r="E38" s="14">
        <v>2780.6</v>
      </c>
      <c r="F38" s="14">
        <v>571</v>
      </c>
      <c r="G38" s="14">
        <v>4</v>
      </c>
      <c r="H38" s="21" t="s">
        <v>207</v>
      </c>
      <c r="I38" s="31" t="s">
        <v>237</v>
      </c>
    </row>
    <row r="39" spans="1:16" ht="26.1" customHeight="1" x14ac:dyDescent="0.25">
      <c r="A39" s="12">
        <v>36</v>
      </c>
      <c r="B39" s="13" t="s">
        <v>9</v>
      </c>
      <c r="C39" s="13" t="s">
        <v>9</v>
      </c>
      <c r="D39" s="13" t="s">
        <v>10</v>
      </c>
      <c r="E39" s="14">
        <v>2773</v>
      </c>
      <c r="F39" s="14">
        <v>484</v>
      </c>
      <c r="G39" s="14">
        <v>2</v>
      </c>
      <c r="H39" s="21" t="s">
        <v>11</v>
      </c>
      <c r="I39" s="29" t="s">
        <v>12</v>
      </c>
    </row>
    <row r="40" spans="1:16" ht="26.1" customHeight="1" x14ac:dyDescent="0.25">
      <c r="A40" s="12">
        <v>37</v>
      </c>
      <c r="B40" s="13" t="s">
        <v>333</v>
      </c>
      <c r="C40" s="19" t="s">
        <v>332</v>
      </c>
      <c r="D40" s="13" t="s">
        <v>334</v>
      </c>
      <c r="E40" s="14">
        <v>2682</v>
      </c>
      <c r="F40" s="14">
        <v>711</v>
      </c>
      <c r="G40" s="14">
        <v>6</v>
      </c>
      <c r="H40" s="21" t="s">
        <v>207</v>
      </c>
      <c r="I40" s="52" t="s">
        <v>49</v>
      </c>
      <c r="L40" s="35"/>
      <c r="M40" s="55"/>
    </row>
    <row r="41" spans="1:16" ht="26.1" customHeight="1" x14ac:dyDescent="0.25">
      <c r="A41" s="12">
        <v>38</v>
      </c>
      <c r="B41" s="13" t="s">
        <v>92</v>
      </c>
      <c r="C41" s="13" t="s">
        <v>93</v>
      </c>
      <c r="D41" s="13" t="s">
        <v>15</v>
      </c>
      <c r="E41" s="14">
        <v>2601</v>
      </c>
      <c r="F41" s="14">
        <v>525</v>
      </c>
      <c r="G41" s="14">
        <v>3</v>
      </c>
      <c r="H41" s="21" t="s">
        <v>42</v>
      </c>
      <c r="I41" s="29" t="s">
        <v>94</v>
      </c>
    </row>
    <row r="42" spans="1:16" ht="26.1" customHeight="1" x14ac:dyDescent="0.25">
      <c r="A42" s="12">
        <v>39</v>
      </c>
      <c r="B42" s="13" t="s">
        <v>213</v>
      </c>
      <c r="C42" s="13" t="s">
        <v>212</v>
      </c>
      <c r="D42" s="13" t="s">
        <v>214</v>
      </c>
      <c r="E42" s="14">
        <v>2384.8200000000002</v>
      </c>
      <c r="F42" s="14">
        <v>462</v>
      </c>
      <c r="G42" s="14">
        <v>13</v>
      </c>
      <c r="H42" s="21" t="s">
        <v>204</v>
      </c>
      <c r="I42" s="29" t="s">
        <v>77</v>
      </c>
    </row>
    <row r="43" spans="1:16" s="5" customFormat="1" ht="26.1" customHeight="1" x14ac:dyDescent="0.2">
      <c r="A43" s="12">
        <v>40</v>
      </c>
      <c r="B43" s="13" t="s">
        <v>70</v>
      </c>
      <c r="C43" s="13" t="s">
        <v>71</v>
      </c>
      <c r="D43" s="13" t="s">
        <v>15</v>
      </c>
      <c r="E43" s="14">
        <v>2279.04</v>
      </c>
      <c r="F43" s="14">
        <v>434</v>
      </c>
      <c r="G43" s="14">
        <v>1</v>
      </c>
      <c r="H43" s="21" t="s">
        <v>42</v>
      </c>
      <c r="I43" s="18" t="s">
        <v>29</v>
      </c>
      <c r="J43" s="30"/>
    </row>
    <row r="44" spans="1:16" s="5" customFormat="1" ht="26.1" customHeight="1" x14ac:dyDescent="0.25">
      <c r="A44" s="12">
        <v>41</v>
      </c>
      <c r="B44" s="13" t="s">
        <v>84</v>
      </c>
      <c r="C44" s="13" t="s">
        <v>85</v>
      </c>
      <c r="D44" s="13" t="s">
        <v>15</v>
      </c>
      <c r="E44" s="14">
        <v>2224.83</v>
      </c>
      <c r="F44" s="14">
        <v>445</v>
      </c>
      <c r="G44" s="14">
        <v>3</v>
      </c>
      <c r="H44" s="15">
        <v>43448</v>
      </c>
      <c r="I44" s="18" t="s">
        <v>26</v>
      </c>
      <c r="J44"/>
      <c r="K44"/>
    </row>
    <row r="45" spans="1:16" s="5" customFormat="1" ht="26.1" customHeight="1" x14ac:dyDescent="0.25">
      <c r="A45" s="12">
        <v>42</v>
      </c>
      <c r="B45" s="13" t="s">
        <v>105</v>
      </c>
      <c r="C45" s="13" t="s">
        <v>106</v>
      </c>
      <c r="D45" s="13" t="s">
        <v>107</v>
      </c>
      <c r="E45" s="14">
        <v>2171</v>
      </c>
      <c r="F45" s="14">
        <v>435</v>
      </c>
      <c r="G45" s="14">
        <v>2</v>
      </c>
      <c r="H45" s="15" t="s">
        <v>108</v>
      </c>
      <c r="I45" s="18" t="s">
        <v>56</v>
      </c>
      <c r="J45"/>
      <c r="K45"/>
    </row>
    <row r="46" spans="1:16" s="43" customFormat="1" ht="24.75" customHeight="1" x14ac:dyDescent="0.2">
      <c r="A46" s="12">
        <v>43</v>
      </c>
      <c r="B46" s="45" t="s">
        <v>236</v>
      </c>
      <c r="C46" s="45" t="s">
        <v>235</v>
      </c>
      <c r="D46" s="45" t="s">
        <v>160</v>
      </c>
      <c r="E46" s="47">
        <v>1989</v>
      </c>
      <c r="F46" s="47">
        <v>413</v>
      </c>
      <c r="G46" s="47">
        <v>4</v>
      </c>
      <c r="H46" s="50">
        <v>43504</v>
      </c>
      <c r="I46" s="52" t="s">
        <v>237</v>
      </c>
      <c r="J46" s="42"/>
    </row>
    <row r="47" spans="1:16" s="43" customFormat="1" ht="26.1" customHeight="1" x14ac:dyDescent="0.2">
      <c r="A47" s="12">
        <v>44</v>
      </c>
      <c r="B47" s="45" t="s">
        <v>150</v>
      </c>
      <c r="C47" s="45" t="s">
        <v>150</v>
      </c>
      <c r="D47" s="45" t="s">
        <v>10</v>
      </c>
      <c r="E47" s="47">
        <v>1589.5</v>
      </c>
      <c r="F47" s="47">
        <v>556</v>
      </c>
      <c r="G47" s="47">
        <v>3</v>
      </c>
      <c r="H47" s="50">
        <v>43189</v>
      </c>
      <c r="I47" s="53" t="s">
        <v>151</v>
      </c>
    </row>
    <row r="48" spans="1:16" s="5" customFormat="1" ht="26.1" customHeight="1" x14ac:dyDescent="0.25">
      <c r="A48" s="12">
        <v>45</v>
      </c>
      <c r="B48" s="13" t="s">
        <v>234</v>
      </c>
      <c r="C48" s="13" t="s">
        <v>234</v>
      </c>
      <c r="D48" s="13" t="s">
        <v>238</v>
      </c>
      <c r="E48" s="14">
        <v>1145</v>
      </c>
      <c r="F48" s="14">
        <v>254</v>
      </c>
      <c r="G48" s="14">
        <v>2</v>
      </c>
      <c r="H48" s="15">
        <v>43504</v>
      </c>
      <c r="I48" s="18" t="s">
        <v>237</v>
      </c>
      <c r="J48"/>
      <c r="K48"/>
      <c r="M48" s="40"/>
      <c r="N48" s="20"/>
      <c r="O48" s="20"/>
      <c r="P48" s="41"/>
    </row>
    <row r="49" spans="1:16" s="5" customFormat="1" ht="26.1" customHeight="1" x14ac:dyDescent="0.25">
      <c r="A49" s="12">
        <v>46</v>
      </c>
      <c r="B49" s="13" t="s">
        <v>95</v>
      </c>
      <c r="C49" s="13" t="s">
        <v>95</v>
      </c>
      <c r="D49" s="13" t="s">
        <v>10</v>
      </c>
      <c r="E49" s="14">
        <v>715.26</v>
      </c>
      <c r="F49" s="14">
        <v>115</v>
      </c>
      <c r="G49" s="14">
        <v>1</v>
      </c>
      <c r="H49" s="15">
        <v>43427</v>
      </c>
      <c r="I49" s="18" t="s">
        <v>96</v>
      </c>
      <c r="J49"/>
      <c r="K49"/>
      <c r="M49" s="40"/>
      <c r="N49" s="20"/>
      <c r="O49" s="20"/>
      <c r="P49" s="41"/>
    </row>
    <row r="50" spans="1:16" s="5" customFormat="1" ht="26.1" customHeight="1" x14ac:dyDescent="0.25">
      <c r="A50" s="12">
        <v>47</v>
      </c>
      <c r="B50" s="13" t="s">
        <v>86</v>
      </c>
      <c r="C50" s="19" t="s">
        <v>87</v>
      </c>
      <c r="D50" s="13" t="s">
        <v>45</v>
      </c>
      <c r="E50" s="14">
        <v>701.98</v>
      </c>
      <c r="F50" s="14">
        <v>154</v>
      </c>
      <c r="G50" s="14">
        <v>2</v>
      </c>
      <c r="H50" s="15">
        <v>43455</v>
      </c>
      <c r="I50" s="18" t="s">
        <v>29</v>
      </c>
      <c r="J50"/>
      <c r="K50"/>
      <c r="M50" s="40"/>
      <c r="N50" s="20"/>
      <c r="O50" s="20"/>
      <c r="P50" s="41"/>
    </row>
    <row r="51" spans="1:16" ht="26.1" customHeight="1" x14ac:dyDescent="0.25">
      <c r="A51" s="12">
        <v>48</v>
      </c>
      <c r="B51" s="13" t="s">
        <v>37</v>
      </c>
      <c r="C51" s="13" t="s">
        <v>38</v>
      </c>
      <c r="D51" s="13" t="s">
        <v>15</v>
      </c>
      <c r="E51" s="14">
        <v>648</v>
      </c>
      <c r="F51" s="14">
        <v>142</v>
      </c>
      <c r="G51" s="14">
        <v>3</v>
      </c>
      <c r="H51" s="15">
        <v>43434</v>
      </c>
      <c r="I51" s="18" t="s">
        <v>39</v>
      </c>
      <c r="M51" s="20"/>
      <c r="N51" s="27"/>
      <c r="O51" s="17"/>
      <c r="P51" s="28"/>
    </row>
    <row r="52" spans="1:16" s="5" customFormat="1" ht="26.1" customHeight="1" x14ac:dyDescent="0.25">
      <c r="A52" s="12">
        <v>49</v>
      </c>
      <c r="B52" s="44" t="s">
        <v>248</v>
      </c>
      <c r="C52" s="44" t="s">
        <v>249</v>
      </c>
      <c r="D52" s="44" t="s">
        <v>15</v>
      </c>
      <c r="E52" s="46">
        <v>500</v>
      </c>
      <c r="F52" s="46">
        <v>70</v>
      </c>
      <c r="G52" s="48">
        <v>2</v>
      </c>
      <c r="H52" s="49">
        <v>43196</v>
      </c>
      <c r="I52" s="51" t="s">
        <v>66</v>
      </c>
      <c r="J52"/>
      <c r="K52"/>
      <c r="M52" s="40"/>
      <c r="P52" s="41"/>
    </row>
    <row r="53" spans="1:16" s="5" customFormat="1" ht="26.1" customHeight="1" x14ac:dyDescent="0.2">
      <c r="A53" s="12">
        <v>50</v>
      </c>
      <c r="B53" s="44" t="s">
        <v>246</v>
      </c>
      <c r="C53" s="44" t="s">
        <v>247</v>
      </c>
      <c r="D53" s="44" t="s">
        <v>15</v>
      </c>
      <c r="E53" s="46">
        <v>500</v>
      </c>
      <c r="F53" s="46">
        <v>70</v>
      </c>
      <c r="G53" s="48">
        <v>2</v>
      </c>
      <c r="H53" s="49">
        <v>43399</v>
      </c>
      <c r="I53" s="51" t="s">
        <v>39</v>
      </c>
      <c r="M53" s="40"/>
      <c r="O53" s="20"/>
      <c r="P53" s="41"/>
    </row>
    <row r="54" spans="1:16" ht="26.1" customHeight="1" x14ac:dyDescent="0.25">
      <c r="A54" s="12">
        <v>51</v>
      </c>
      <c r="B54" s="13" t="s">
        <v>74</v>
      </c>
      <c r="C54" s="13" t="s">
        <v>75</v>
      </c>
      <c r="D54" s="13" t="s">
        <v>76</v>
      </c>
      <c r="E54" s="14">
        <v>300.5</v>
      </c>
      <c r="F54" s="14">
        <v>135</v>
      </c>
      <c r="G54" s="14">
        <v>2</v>
      </c>
      <c r="H54" s="15" t="s">
        <v>16</v>
      </c>
      <c r="I54" s="29" t="s">
        <v>77</v>
      </c>
      <c r="M54" s="20"/>
      <c r="N54" s="20"/>
      <c r="O54" s="17"/>
      <c r="P54" s="28"/>
    </row>
    <row r="55" spans="1:16" s="5" customFormat="1" ht="26.1" customHeight="1" x14ac:dyDescent="0.2">
      <c r="A55" s="12">
        <v>52</v>
      </c>
      <c r="B55" s="13" t="s">
        <v>134</v>
      </c>
      <c r="C55" s="24" t="s">
        <v>135</v>
      </c>
      <c r="D55" s="24" t="s">
        <v>69</v>
      </c>
      <c r="E55" s="14">
        <v>272</v>
      </c>
      <c r="F55" s="14">
        <v>48</v>
      </c>
      <c r="G55" s="23">
        <v>1</v>
      </c>
      <c r="H55" s="15" t="s">
        <v>111</v>
      </c>
      <c r="I55" s="31" t="s">
        <v>56</v>
      </c>
      <c r="J55" s="30"/>
      <c r="K55" s="20"/>
      <c r="L55" s="11"/>
      <c r="M55" s="20"/>
      <c r="N55" s="20"/>
      <c r="P55" s="11"/>
    </row>
    <row r="56" spans="1:16" s="5" customFormat="1" ht="26.1" customHeight="1" x14ac:dyDescent="0.25">
      <c r="A56" s="12">
        <v>53</v>
      </c>
      <c r="B56" s="13" t="s">
        <v>50</v>
      </c>
      <c r="C56" s="19" t="s">
        <v>51</v>
      </c>
      <c r="D56" s="13" t="s">
        <v>15</v>
      </c>
      <c r="E56" s="14">
        <v>253</v>
      </c>
      <c r="F56" s="14">
        <v>62</v>
      </c>
      <c r="G56" s="14">
        <v>1</v>
      </c>
      <c r="H56" s="15" t="s">
        <v>25</v>
      </c>
      <c r="I56" s="16" t="s">
        <v>36</v>
      </c>
      <c r="J56"/>
      <c r="K56"/>
    </row>
    <row r="57" spans="1:16" s="5" customFormat="1" ht="26.1" customHeight="1" x14ac:dyDescent="0.2">
      <c r="A57" s="12">
        <v>54</v>
      </c>
      <c r="B57" s="13" t="s">
        <v>102</v>
      </c>
      <c r="C57" s="13" t="s">
        <v>103</v>
      </c>
      <c r="D57" s="13" t="s">
        <v>104</v>
      </c>
      <c r="E57" s="14">
        <v>224</v>
      </c>
      <c r="F57" s="14">
        <v>49</v>
      </c>
      <c r="G57" s="14">
        <v>1</v>
      </c>
      <c r="H57" s="15" t="s">
        <v>42</v>
      </c>
      <c r="I57" s="18" t="s">
        <v>49</v>
      </c>
      <c r="N57" s="17"/>
      <c r="P57" s="26"/>
    </row>
    <row r="58" spans="1:16" s="5" customFormat="1" ht="26.1" customHeight="1" x14ac:dyDescent="0.2">
      <c r="A58" s="12">
        <v>55</v>
      </c>
      <c r="B58" s="13" t="s">
        <v>167</v>
      </c>
      <c r="C58" s="13" t="s">
        <v>168</v>
      </c>
      <c r="D58" s="13" t="s">
        <v>15</v>
      </c>
      <c r="E58" s="14">
        <v>93</v>
      </c>
      <c r="F58" s="14">
        <v>31</v>
      </c>
      <c r="G58" s="14">
        <v>1</v>
      </c>
      <c r="H58" s="15">
        <v>43056</v>
      </c>
      <c r="I58" s="16" t="s">
        <v>29</v>
      </c>
    </row>
    <row r="59" spans="1:16" s="5" customFormat="1" ht="26.1" customHeight="1" x14ac:dyDescent="0.2">
      <c r="A59" s="12">
        <v>56</v>
      </c>
      <c r="B59" s="13" t="s">
        <v>131</v>
      </c>
      <c r="C59" s="13" t="s">
        <v>132</v>
      </c>
      <c r="D59" s="13" t="s">
        <v>133</v>
      </c>
      <c r="E59" s="14">
        <v>86.3</v>
      </c>
      <c r="F59" s="14">
        <v>26</v>
      </c>
      <c r="G59" s="14">
        <v>1</v>
      </c>
      <c r="H59" s="15">
        <v>43427</v>
      </c>
      <c r="I59" s="29" t="s">
        <v>77</v>
      </c>
    </row>
    <row r="60" spans="1:16" s="5" customFormat="1" ht="26.1" customHeight="1" x14ac:dyDescent="0.25">
      <c r="A60" s="12">
        <v>57</v>
      </c>
      <c r="B60" s="13" t="s">
        <v>82</v>
      </c>
      <c r="C60" s="13" t="s">
        <v>83</v>
      </c>
      <c r="D60" s="13" t="s">
        <v>15</v>
      </c>
      <c r="E60" s="14">
        <v>54</v>
      </c>
      <c r="F60" s="14">
        <v>23</v>
      </c>
      <c r="G60" s="14">
        <v>1</v>
      </c>
      <c r="H60" s="15" t="s">
        <v>11</v>
      </c>
      <c r="I60" s="18" t="s">
        <v>17</v>
      </c>
      <c r="J60"/>
      <c r="K60"/>
    </row>
    <row r="61" spans="1:16" s="5" customFormat="1" ht="26.1" customHeight="1" x14ac:dyDescent="0.2">
      <c r="A61" s="12">
        <v>58</v>
      </c>
      <c r="B61" s="13" t="s">
        <v>67</v>
      </c>
      <c r="C61" s="19" t="s">
        <v>68</v>
      </c>
      <c r="D61" s="13" t="s">
        <v>69</v>
      </c>
      <c r="E61" s="14">
        <v>30</v>
      </c>
      <c r="F61" s="14">
        <v>12</v>
      </c>
      <c r="G61" s="14">
        <v>1</v>
      </c>
      <c r="H61" s="21" t="s">
        <v>25</v>
      </c>
      <c r="I61" s="18" t="s">
        <v>29</v>
      </c>
      <c r="J61" s="17"/>
    </row>
    <row r="62" spans="1:16" s="5" customFormat="1" ht="26.1" customHeight="1" x14ac:dyDescent="0.25">
      <c r="B62" s="32"/>
      <c r="C62" s="32"/>
      <c r="D62" s="32"/>
      <c r="E62" s="33"/>
      <c r="F62" s="33"/>
      <c r="G62" s="34"/>
      <c r="J62"/>
      <c r="K62"/>
      <c r="L62"/>
      <c r="M62" s="35"/>
      <c r="N62" s="35"/>
      <c r="O62" s="27"/>
      <c r="P62" s="26"/>
    </row>
    <row r="63" spans="1:16" s="5" customFormat="1" ht="26.1" customHeight="1" thickBot="1" x14ac:dyDescent="0.3">
      <c r="B63" s="32"/>
      <c r="C63" s="32"/>
      <c r="D63" s="32"/>
      <c r="E63" s="36">
        <f>SUM(E4:E62)</f>
        <v>1984799.2700000003</v>
      </c>
      <c r="F63" s="36">
        <f>SUM(F4:F62)</f>
        <v>371418</v>
      </c>
      <c r="H63" s="20"/>
      <c r="J63"/>
      <c r="K63"/>
      <c r="L63"/>
      <c r="M63"/>
      <c r="N63"/>
      <c r="O63"/>
      <c r="P63"/>
    </row>
  </sheetData>
  <sortState xmlns:xlrd2="http://schemas.microsoft.com/office/spreadsheetml/2017/richdata2" ref="A4:I61">
    <sortCondition descending="1" ref="E4:E6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40CA-C75D-41AE-8871-B04ACB36CE23}">
  <dimension ref="A1:Q64"/>
  <sheetViews>
    <sheetView zoomScaleNormal="100" workbookViewId="0">
      <selection sqref="A1:XFD1048576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251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278</v>
      </c>
      <c r="C4" s="13" t="s">
        <v>279</v>
      </c>
      <c r="D4" s="13" t="s">
        <v>15</v>
      </c>
      <c r="E4" s="14">
        <v>555906.54</v>
      </c>
      <c r="F4" s="14">
        <v>108230</v>
      </c>
      <c r="G4" s="14">
        <v>19</v>
      </c>
      <c r="H4" s="15" t="s">
        <v>273</v>
      </c>
      <c r="I4" s="18" t="s">
        <v>39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296706</v>
      </c>
      <c r="F5" s="14">
        <v>50075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253</v>
      </c>
      <c r="C6" s="13" t="s">
        <v>252</v>
      </c>
      <c r="D6" s="13" t="s">
        <v>34</v>
      </c>
      <c r="E6" s="14">
        <v>187028.43</v>
      </c>
      <c r="F6" s="14">
        <v>29873</v>
      </c>
      <c r="G6" s="14">
        <v>26</v>
      </c>
      <c r="H6" s="15" t="s">
        <v>273</v>
      </c>
      <c r="I6" s="18" t="s">
        <v>17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v>144522.70000000001</v>
      </c>
      <c r="F7" s="14">
        <v>25823</v>
      </c>
      <c r="G7" s="14">
        <v>10</v>
      </c>
      <c r="H7" s="15" t="s">
        <v>28</v>
      </c>
      <c r="I7" s="18" t="s">
        <v>29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335</v>
      </c>
      <c r="C8" s="19" t="s">
        <v>336</v>
      </c>
      <c r="D8" s="13" t="s">
        <v>337</v>
      </c>
      <c r="E8" s="14">
        <v>127442.98</v>
      </c>
      <c r="F8" s="14">
        <v>21765</v>
      </c>
      <c r="G8" s="14">
        <v>15</v>
      </c>
      <c r="H8" s="15" t="s">
        <v>261</v>
      </c>
      <c r="I8" s="18" t="s">
        <v>91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280</v>
      </c>
      <c r="C9" s="13" t="s">
        <v>281</v>
      </c>
      <c r="D9" s="13" t="s">
        <v>15</v>
      </c>
      <c r="E9" s="14">
        <v>78811.83</v>
      </c>
      <c r="F9" s="14">
        <v>13158</v>
      </c>
      <c r="G9" s="14">
        <v>13</v>
      </c>
      <c r="H9" s="15" t="s">
        <v>275</v>
      </c>
      <c r="I9" s="18" t="s">
        <v>39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283</v>
      </c>
      <c r="C10" s="13" t="s">
        <v>282</v>
      </c>
      <c r="D10" s="13" t="s">
        <v>294</v>
      </c>
      <c r="E10" s="14">
        <v>67972.53</v>
      </c>
      <c r="F10" s="14">
        <v>12171</v>
      </c>
      <c r="G10" s="14">
        <v>15</v>
      </c>
      <c r="H10" s="15" t="s">
        <v>260</v>
      </c>
      <c r="I10" s="18" t="s">
        <v>29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285</v>
      </c>
      <c r="C11" s="13" t="s">
        <v>284</v>
      </c>
      <c r="D11" s="13" t="s">
        <v>295</v>
      </c>
      <c r="E11" s="14">
        <v>60585.55</v>
      </c>
      <c r="F11" s="14">
        <v>13329</v>
      </c>
      <c r="G11" s="14">
        <v>16</v>
      </c>
      <c r="H11" s="15" t="s">
        <v>275</v>
      </c>
      <c r="I11" s="18" t="s">
        <v>29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30</v>
      </c>
      <c r="C12" s="19" t="s">
        <v>31</v>
      </c>
      <c r="D12" s="13" t="s">
        <v>15</v>
      </c>
      <c r="E12" s="14">
        <v>54905.9</v>
      </c>
      <c r="F12" s="14">
        <v>9392</v>
      </c>
      <c r="G12" s="14">
        <v>8</v>
      </c>
      <c r="H12" s="15" t="s">
        <v>16</v>
      </c>
      <c r="I12" s="18" t="s">
        <v>29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287</v>
      </c>
      <c r="C13" s="13" t="s">
        <v>286</v>
      </c>
      <c r="D13" s="13" t="s">
        <v>15</v>
      </c>
      <c r="E13" s="14">
        <v>53958.33</v>
      </c>
      <c r="F13" s="14">
        <v>9464</v>
      </c>
      <c r="G13" s="14">
        <v>13</v>
      </c>
      <c r="H13" s="15" t="s">
        <v>273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194</v>
      </c>
      <c r="C14" s="19" t="s">
        <v>193</v>
      </c>
      <c r="D14" s="13" t="s">
        <v>203</v>
      </c>
      <c r="E14" s="14">
        <v>39679.72</v>
      </c>
      <c r="F14" s="14">
        <v>8320</v>
      </c>
      <c r="G14" s="14">
        <v>11</v>
      </c>
      <c r="H14" s="15" t="s">
        <v>204</v>
      </c>
      <c r="I14" s="16" t="s">
        <v>36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210</v>
      </c>
      <c r="C15" s="13" t="s">
        <v>211</v>
      </c>
      <c r="D15" s="13" t="s">
        <v>15</v>
      </c>
      <c r="E15" s="14">
        <v>37589.519999999997</v>
      </c>
      <c r="F15" s="14">
        <v>6011</v>
      </c>
      <c r="G15" s="14">
        <v>13</v>
      </c>
      <c r="H15" s="15" t="s">
        <v>207</v>
      </c>
      <c r="I15" s="18" t="s">
        <v>21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317</v>
      </c>
      <c r="C16" s="13" t="s">
        <v>317</v>
      </c>
      <c r="D16" s="13" t="s">
        <v>318</v>
      </c>
      <c r="E16" s="14">
        <v>36536</v>
      </c>
      <c r="F16" s="14">
        <v>8249</v>
      </c>
      <c r="G16" s="14">
        <v>10</v>
      </c>
      <c r="H16" s="15">
        <v>43525</v>
      </c>
      <c r="I16" s="18" t="s">
        <v>319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224</v>
      </c>
      <c r="C17" s="13" t="s">
        <v>225</v>
      </c>
      <c r="D17" s="13" t="s">
        <v>133</v>
      </c>
      <c r="E17" s="14">
        <v>30676</v>
      </c>
      <c r="F17" s="14">
        <v>7081</v>
      </c>
      <c r="G17" s="14">
        <v>15</v>
      </c>
      <c r="H17" s="15" t="s">
        <v>209</v>
      </c>
      <c r="I17" s="18" t="s">
        <v>56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289</v>
      </c>
      <c r="C18" s="19" t="s">
        <v>288</v>
      </c>
      <c r="D18" s="13" t="s">
        <v>296</v>
      </c>
      <c r="E18" s="14">
        <v>30206.66</v>
      </c>
      <c r="F18" s="14">
        <v>5562</v>
      </c>
      <c r="G18" s="14">
        <v>15</v>
      </c>
      <c r="H18" s="15" t="s">
        <v>261</v>
      </c>
      <c r="I18" s="18" t="s">
        <v>29</v>
      </c>
      <c r="J18" s="17"/>
      <c r="L18" s="11"/>
      <c r="M18" s="11"/>
      <c r="O18" s="20"/>
    </row>
    <row r="19" spans="1:16" s="5" customFormat="1" ht="26.1" customHeight="1" x14ac:dyDescent="0.2">
      <c r="A19" s="12">
        <v>16</v>
      </c>
      <c r="B19" s="13" t="s">
        <v>309</v>
      </c>
      <c r="C19" s="13" t="s">
        <v>311</v>
      </c>
      <c r="D19" s="13" t="s">
        <v>45</v>
      </c>
      <c r="E19" s="14">
        <v>25970</v>
      </c>
      <c r="F19" s="14">
        <v>4376</v>
      </c>
      <c r="G19" s="14">
        <v>6</v>
      </c>
      <c r="H19" s="15" t="s">
        <v>273</v>
      </c>
      <c r="I19" s="18" t="s">
        <v>56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263</v>
      </c>
      <c r="C20" s="13" t="s">
        <v>262</v>
      </c>
      <c r="D20" s="13" t="s">
        <v>264</v>
      </c>
      <c r="E20" s="14">
        <v>24089.68</v>
      </c>
      <c r="F20" s="14">
        <v>4313</v>
      </c>
      <c r="G20" s="14">
        <v>14</v>
      </c>
      <c r="H20" s="15" t="s">
        <v>261</v>
      </c>
      <c r="I20" s="16" t="s">
        <v>77</v>
      </c>
      <c r="J20" s="17"/>
      <c r="L20" s="11"/>
      <c r="M20" s="11"/>
      <c r="N20" s="11"/>
      <c r="O20" s="20"/>
    </row>
    <row r="21" spans="1:16" s="5" customFormat="1" ht="26.1" customHeight="1" x14ac:dyDescent="0.25">
      <c r="A21" s="12">
        <v>18</v>
      </c>
      <c r="B21" s="13" t="s">
        <v>59</v>
      </c>
      <c r="C21" s="19" t="s">
        <v>60</v>
      </c>
      <c r="D21" s="13" t="s">
        <v>15</v>
      </c>
      <c r="E21" s="14">
        <v>20458.599999999999</v>
      </c>
      <c r="F21" s="14">
        <v>4195</v>
      </c>
      <c r="G21" s="14">
        <v>8</v>
      </c>
      <c r="H21" s="15" t="s">
        <v>28</v>
      </c>
      <c r="I21" s="16" t="s">
        <v>26</v>
      </c>
      <c r="J21"/>
      <c r="K21"/>
      <c r="M21" s="11"/>
    </row>
    <row r="22" spans="1:16" s="5" customFormat="1" ht="26.1" customHeight="1" x14ac:dyDescent="0.2">
      <c r="A22" s="12">
        <v>19</v>
      </c>
      <c r="B22" s="13" t="s">
        <v>258</v>
      </c>
      <c r="C22" s="13" t="s">
        <v>257</v>
      </c>
      <c r="D22" s="13" t="s">
        <v>259</v>
      </c>
      <c r="E22" s="14">
        <v>17984.23</v>
      </c>
      <c r="F22" s="14">
        <v>3184</v>
      </c>
      <c r="G22" s="14">
        <v>17</v>
      </c>
      <c r="H22" s="15" t="s">
        <v>260</v>
      </c>
      <c r="I22" s="16" t="s">
        <v>77</v>
      </c>
    </row>
    <row r="23" spans="1:16" s="5" customFormat="1" ht="26.1" customHeight="1" x14ac:dyDescent="0.2">
      <c r="A23" s="12">
        <v>20</v>
      </c>
      <c r="B23" s="13" t="s">
        <v>216</v>
      </c>
      <c r="C23" s="24" t="s">
        <v>217</v>
      </c>
      <c r="D23" s="13" t="s">
        <v>15</v>
      </c>
      <c r="E23" s="14">
        <v>15244.850000000002</v>
      </c>
      <c r="F23" s="14">
        <v>2552</v>
      </c>
      <c r="G23" s="23">
        <v>6</v>
      </c>
      <c r="H23" s="15" t="s">
        <v>218</v>
      </c>
      <c r="I23" s="18" t="s">
        <v>101</v>
      </c>
      <c r="M23" s="11"/>
      <c r="N23" s="11"/>
    </row>
    <row r="24" spans="1:16" s="5" customFormat="1" ht="26.1" customHeight="1" x14ac:dyDescent="0.2">
      <c r="A24" s="12">
        <v>21</v>
      </c>
      <c r="B24" s="13" t="s">
        <v>221</v>
      </c>
      <c r="C24" s="24" t="s">
        <v>221</v>
      </c>
      <c r="D24" s="13" t="s">
        <v>10</v>
      </c>
      <c r="E24" s="14">
        <v>15025</v>
      </c>
      <c r="F24" s="14">
        <v>3634</v>
      </c>
      <c r="G24" s="23">
        <v>12</v>
      </c>
      <c r="H24" s="21" t="s">
        <v>204</v>
      </c>
      <c r="I24" s="31" t="s">
        <v>56</v>
      </c>
      <c r="M24" s="11"/>
      <c r="N24" s="11"/>
    </row>
    <row r="25" spans="1:16" s="5" customFormat="1" ht="26.1" customHeight="1" x14ac:dyDescent="0.2">
      <c r="A25" s="12">
        <v>22</v>
      </c>
      <c r="B25" s="13" t="s">
        <v>313</v>
      </c>
      <c r="C25" s="24" t="s">
        <v>314</v>
      </c>
      <c r="D25" s="13" t="s">
        <v>45</v>
      </c>
      <c r="E25" s="14">
        <v>12287</v>
      </c>
      <c r="F25" s="14">
        <v>2162</v>
      </c>
      <c r="G25" s="23">
        <v>5</v>
      </c>
      <c r="H25" s="21" t="s">
        <v>261</v>
      </c>
      <c r="I25" s="31" t="s">
        <v>56</v>
      </c>
      <c r="M25" s="11"/>
      <c r="N25" s="11"/>
    </row>
    <row r="26" spans="1:16" s="5" customFormat="1" ht="26.1" customHeight="1" x14ac:dyDescent="0.2">
      <c r="A26" s="12">
        <v>23</v>
      </c>
      <c r="B26" s="13" t="s">
        <v>310</v>
      </c>
      <c r="C26" s="24" t="s">
        <v>312</v>
      </c>
      <c r="D26" s="13" t="s">
        <v>45</v>
      </c>
      <c r="E26" s="14">
        <v>11688</v>
      </c>
      <c r="F26" s="14">
        <v>1902</v>
      </c>
      <c r="G26" s="23">
        <v>7</v>
      </c>
      <c r="H26" s="21" t="s">
        <v>256</v>
      </c>
      <c r="I26" s="18" t="s">
        <v>56</v>
      </c>
      <c r="M26" s="11"/>
      <c r="N26" s="11"/>
    </row>
    <row r="27" spans="1:16" ht="26.1" customHeight="1" x14ac:dyDescent="0.25">
      <c r="A27" s="12">
        <v>24</v>
      </c>
      <c r="B27" s="13" t="s">
        <v>270</v>
      </c>
      <c r="C27" s="13" t="s">
        <v>269</v>
      </c>
      <c r="D27" s="13" t="s">
        <v>15</v>
      </c>
      <c r="E27" s="14">
        <v>9959.5</v>
      </c>
      <c r="F27" s="14">
        <v>9959.5</v>
      </c>
      <c r="G27" s="14">
        <v>10</v>
      </c>
      <c r="H27" s="21" t="s">
        <v>273</v>
      </c>
      <c r="I27" s="29" t="s">
        <v>77</v>
      </c>
    </row>
    <row r="28" spans="1:16" s="5" customFormat="1" ht="26.1" customHeight="1" x14ac:dyDescent="0.2">
      <c r="A28" s="12">
        <v>25</v>
      </c>
      <c r="B28" s="13" t="s">
        <v>255</v>
      </c>
      <c r="C28" s="13" t="s">
        <v>254</v>
      </c>
      <c r="D28" s="13" t="s">
        <v>15</v>
      </c>
      <c r="E28" s="14">
        <v>9484.16</v>
      </c>
      <c r="F28" s="14">
        <v>1843</v>
      </c>
      <c r="G28" s="14">
        <v>23</v>
      </c>
      <c r="H28" s="15" t="s">
        <v>256</v>
      </c>
      <c r="I28" s="18" t="s">
        <v>17</v>
      </c>
      <c r="J28" s="11"/>
    </row>
    <row r="29" spans="1:16" s="5" customFormat="1" ht="26.1" customHeight="1" x14ac:dyDescent="0.2">
      <c r="A29" s="12">
        <v>26</v>
      </c>
      <c r="B29" s="13" t="s">
        <v>13</v>
      </c>
      <c r="C29" s="13" t="s">
        <v>14</v>
      </c>
      <c r="D29" s="13" t="s">
        <v>15</v>
      </c>
      <c r="E29" s="14">
        <v>9380.85</v>
      </c>
      <c r="F29" s="14">
        <v>1881</v>
      </c>
      <c r="G29" s="14">
        <v>5</v>
      </c>
      <c r="H29" s="15" t="s">
        <v>16</v>
      </c>
      <c r="I29" s="18" t="s">
        <v>17</v>
      </c>
      <c r="J29" s="11"/>
    </row>
    <row r="30" spans="1:16" s="5" customFormat="1" ht="26.1" customHeight="1" x14ac:dyDescent="0.2">
      <c r="A30" s="12">
        <v>27</v>
      </c>
      <c r="B30" s="13" t="s">
        <v>195</v>
      </c>
      <c r="C30" s="19" t="s">
        <v>205</v>
      </c>
      <c r="D30" s="13" t="s">
        <v>45</v>
      </c>
      <c r="E30" s="14">
        <v>8369.6</v>
      </c>
      <c r="F30" s="14">
        <v>1354</v>
      </c>
      <c r="G30" s="14">
        <v>1</v>
      </c>
      <c r="H30" s="15" t="s">
        <v>207</v>
      </c>
      <c r="I30" s="18" t="s">
        <v>29</v>
      </c>
      <c r="J30" s="11"/>
      <c r="L30" s="20"/>
      <c r="M30" s="20"/>
    </row>
    <row r="31" spans="1:16" s="5" customFormat="1" ht="26.1" customHeight="1" x14ac:dyDescent="0.2">
      <c r="A31" s="12">
        <v>28</v>
      </c>
      <c r="B31" s="13" t="s">
        <v>150</v>
      </c>
      <c r="C31" s="13" t="s">
        <v>150</v>
      </c>
      <c r="D31" s="13" t="s">
        <v>10</v>
      </c>
      <c r="E31" s="14">
        <v>7726</v>
      </c>
      <c r="F31" s="14">
        <v>2993</v>
      </c>
      <c r="G31" s="14">
        <v>7</v>
      </c>
      <c r="H31" s="15">
        <v>43189</v>
      </c>
      <c r="I31" s="16" t="s">
        <v>151</v>
      </c>
      <c r="L31" s="20"/>
      <c r="M31" s="20"/>
      <c r="O31" s="17"/>
      <c r="P31" s="26"/>
    </row>
    <row r="32" spans="1:16" s="5" customFormat="1" ht="26.1" customHeight="1" x14ac:dyDescent="0.2">
      <c r="A32" s="12">
        <v>29</v>
      </c>
      <c r="B32" s="13" t="s">
        <v>52</v>
      </c>
      <c r="C32" s="13" t="s">
        <v>53</v>
      </c>
      <c r="D32" s="13" t="s">
        <v>54</v>
      </c>
      <c r="E32" s="14">
        <v>7681</v>
      </c>
      <c r="F32" s="14">
        <v>2105</v>
      </c>
      <c r="G32" s="14">
        <v>4</v>
      </c>
      <c r="H32" s="15">
        <v>43385</v>
      </c>
      <c r="I32" s="18" t="s">
        <v>29</v>
      </c>
      <c r="L32" s="20"/>
      <c r="M32" s="20"/>
      <c r="O32" s="17"/>
      <c r="P32" s="26"/>
    </row>
    <row r="33" spans="1:16" s="5" customFormat="1" ht="26.1" customHeight="1" x14ac:dyDescent="0.2">
      <c r="A33" s="12">
        <v>30</v>
      </c>
      <c r="B33" s="13" t="s">
        <v>338</v>
      </c>
      <c r="C33" s="13" t="s">
        <v>339</v>
      </c>
      <c r="D33" s="13" t="s">
        <v>69</v>
      </c>
      <c r="E33" s="14">
        <v>7172.89</v>
      </c>
      <c r="F33" s="14">
        <v>1586</v>
      </c>
      <c r="G33" s="14">
        <v>10</v>
      </c>
      <c r="H33" s="15" t="s">
        <v>261</v>
      </c>
      <c r="I33" s="18" t="s">
        <v>91</v>
      </c>
      <c r="L33" s="20"/>
      <c r="M33" s="20"/>
      <c r="O33" s="17"/>
      <c r="P33" s="26"/>
    </row>
    <row r="34" spans="1:16" s="5" customFormat="1" ht="26.1" customHeight="1" x14ac:dyDescent="0.2">
      <c r="A34" s="12">
        <v>31</v>
      </c>
      <c r="B34" s="13" t="s">
        <v>197</v>
      </c>
      <c r="C34" s="39" t="s">
        <v>196</v>
      </c>
      <c r="D34" s="13" t="s">
        <v>206</v>
      </c>
      <c r="E34" s="14">
        <v>6420.23</v>
      </c>
      <c r="F34" s="14">
        <v>1446</v>
      </c>
      <c r="G34" s="14">
        <v>11</v>
      </c>
      <c r="H34" s="15" t="s">
        <v>207</v>
      </c>
      <c r="I34" s="18" t="s">
        <v>29</v>
      </c>
      <c r="L34" s="20"/>
      <c r="M34" s="20"/>
      <c r="O34" s="17"/>
      <c r="P34" s="26"/>
    </row>
    <row r="35" spans="1:16" s="5" customFormat="1" ht="26.1" customHeight="1" x14ac:dyDescent="0.2">
      <c r="A35" s="12">
        <v>32</v>
      </c>
      <c r="B35" s="13" t="s">
        <v>308</v>
      </c>
      <c r="C35" s="13" t="s">
        <v>307</v>
      </c>
      <c r="D35" s="13" t="s">
        <v>157</v>
      </c>
      <c r="E35" s="14">
        <v>5958.78</v>
      </c>
      <c r="F35" s="14">
        <v>1095</v>
      </c>
      <c r="G35" s="14">
        <v>5</v>
      </c>
      <c r="H35" s="15" t="s">
        <v>260</v>
      </c>
      <c r="I35" s="16" t="s">
        <v>94</v>
      </c>
      <c r="L35" s="20"/>
      <c r="M35" s="20"/>
      <c r="O35" s="17"/>
      <c r="P35" s="26"/>
    </row>
    <row r="36" spans="1:16" ht="26.1" customHeight="1" x14ac:dyDescent="0.25">
      <c r="A36" s="12">
        <v>33</v>
      </c>
      <c r="B36" s="13" t="s">
        <v>18</v>
      </c>
      <c r="C36" s="13" t="s">
        <v>19</v>
      </c>
      <c r="D36" s="13" t="s">
        <v>20</v>
      </c>
      <c r="E36" s="14">
        <v>5637.96</v>
      </c>
      <c r="F36" s="14">
        <v>1016</v>
      </c>
      <c r="G36" s="14">
        <v>6</v>
      </c>
      <c r="H36" s="15">
        <v>43406</v>
      </c>
      <c r="I36" s="18" t="s">
        <v>21</v>
      </c>
    </row>
    <row r="37" spans="1:16" ht="26.1" customHeight="1" x14ac:dyDescent="0.25">
      <c r="A37" s="12">
        <v>34</v>
      </c>
      <c r="B37" s="13" t="s">
        <v>268</v>
      </c>
      <c r="C37" s="13" t="s">
        <v>267</v>
      </c>
      <c r="D37" s="13" t="s">
        <v>316</v>
      </c>
      <c r="E37" s="14">
        <v>5582.64</v>
      </c>
      <c r="F37" s="14">
        <v>954</v>
      </c>
      <c r="G37" s="14">
        <v>11</v>
      </c>
      <c r="H37" s="15" t="s">
        <v>256</v>
      </c>
      <c r="I37" s="16" t="s">
        <v>77</v>
      </c>
      <c r="L37" s="35"/>
    </row>
    <row r="38" spans="1:16" ht="26.1" customHeight="1" x14ac:dyDescent="0.25">
      <c r="A38" s="12">
        <v>35</v>
      </c>
      <c r="B38" s="13" t="s">
        <v>322</v>
      </c>
      <c r="C38" s="13" t="s">
        <v>321</v>
      </c>
      <c r="D38" s="13" t="s">
        <v>45</v>
      </c>
      <c r="E38" s="14">
        <v>5578</v>
      </c>
      <c r="F38" s="14">
        <v>1189</v>
      </c>
      <c r="G38" s="14">
        <v>11</v>
      </c>
      <c r="H38" s="21">
        <v>43539</v>
      </c>
      <c r="I38" s="29" t="s">
        <v>320</v>
      </c>
      <c r="L38" s="35"/>
    </row>
    <row r="39" spans="1:16" ht="26.1" customHeight="1" x14ac:dyDescent="0.25">
      <c r="A39" s="12">
        <v>36</v>
      </c>
      <c r="B39" s="13" t="s">
        <v>226</v>
      </c>
      <c r="C39" s="13" t="s">
        <v>227</v>
      </c>
      <c r="D39" s="13" t="s">
        <v>157</v>
      </c>
      <c r="E39" s="14">
        <v>4291.1000000000004</v>
      </c>
      <c r="F39" s="14">
        <v>873</v>
      </c>
      <c r="G39" s="14">
        <v>3</v>
      </c>
      <c r="H39" s="21" t="s">
        <v>204</v>
      </c>
      <c r="I39" s="29" t="s">
        <v>94</v>
      </c>
    </row>
    <row r="40" spans="1:16" ht="26.1" customHeight="1" x14ac:dyDescent="0.25">
      <c r="A40" s="12">
        <v>37</v>
      </c>
      <c r="B40" s="13" t="s">
        <v>272</v>
      </c>
      <c r="C40" s="13" t="s">
        <v>271</v>
      </c>
      <c r="D40" s="13" t="s">
        <v>274</v>
      </c>
      <c r="E40" s="14">
        <v>4033.47</v>
      </c>
      <c r="F40" s="14">
        <v>757</v>
      </c>
      <c r="G40" s="14">
        <v>7</v>
      </c>
      <c r="H40" s="21" t="s">
        <v>275</v>
      </c>
      <c r="I40" s="29" t="s">
        <v>77</v>
      </c>
    </row>
    <row r="41" spans="1:16" s="43" customFormat="1" ht="24.75" customHeight="1" x14ac:dyDescent="0.2">
      <c r="A41" s="12">
        <v>38</v>
      </c>
      <c r="B41" s="45" t="s">
        <v>300</v>
      </c>
      <c r="C41" s="45" t="s">
        <v>304</v>
      </c>
      <c r="D41" s="45" t="s">
        <v>305</v>
      </c>
      <c r="E41" s="47">
        <v>3323</v>
      </c>
      <c r="F41" s="47">
        <v>1110</v>
      </c>
      <c r="G41" s="47">
        <v>4</v>
      </c>
      <c r="H41" s="50">
        <v>43525</v>
      </c>
      <c r="I41" s="18" t="s">
        <v>49</v>
      </c>
      <c r="J41" s="42"/>
    </row>
    <row r="42" spans="1:16" s="43" customFormat="1" ht="24.75" customHeight="1" x14ac:dyDescent="0.2">
      <c r="A42" s="12">
        <v>39</v>
      </c>
      <c r="B42" s="45" t="s">
        <v>46</v>
      </c>
      <c r="C42" s="45" t="s">
        <v>47</v>
      </c>
      <c r="D42" s="45" t="s">
        <v>48</v>
      </c>
      <c r="E42" s="47">
        <v>3275</v>
      </c>
      <c r="F42" s="47">
        <v>506</v>
      </c>
      <c r="G42" s="47">
        <v>4</v>
      </c>
      <c r="H42" s="50" t="s">
        <v>25</v>
      </c>
      <c r="I42" s="18" t="s">
        <v>49</v>
      </c>
      <c r="J42" s="42"/>
    </row>
    <row r="43" spans="1:16" ht="26.1" customHeight="1" x14ac:dyDescent="0.25">
      <c r="A43" s="12">
        <v>40</v>
      </c>
      <c r="B43" s="13" t="s">
        <v>202</v>
      </c>
      <c r="C43" s="19" t="s">
        <v>201</v>
      </c>
      <c r="D43" s="13" t="s">
        <v>15</v>
      </c>
      <c r="E43" s="14">
        <v>2717.56</v>
      </c>
      <c r="F43" s="14">
        <v>499</v>
      </c>
      <c r="G43" s="14">
        <v>6</v>
      </c>
      <c r="H43" s="21" t="s">
        <v>209</v>
      </c>
      <c r="I43" s="31" t="s">
        <v>29</v>
      </c>
      <c r="L43" s="35"/>
      <c r="M43" s="55"/>
    </row>
    <row r="44" spans="1:16" s="43" customFormat="1" ht="24.75" customHeight="1" x14ac:dyDescent="0.2">
      <c r="A44" s="12">
        <v>41</v>
      </c>
      <c r="B44" s="45" t="s">
        <v>299</v>
      </c>
      <c r="C44" s="45" t="s">
        <v>302</v>
      </c>
      <c r="D44" s="45" t="s">
        <v>306</v>
      </c>
      <c r="E44" s="47">
        <v>2695.29</v>
      </c>
      <c r="F44" s="47">
        <v>645</v>
      </c>
      <c r="G44" s="47">
        <v>4</v>
      </c>
      <c r="H44" s="50">
        <v>43525</v>
      </c>
      <c r="I44" s="52" t="s">
        <v>49</v>
      </c>
      <c r="J44" s="42"/>
      <c r="L44" s="56"/>
      <c r="M44" s="56"/>
    </row>
    <row r="45" spans="1:16" s="5" customFormat="1" ht="26.1" customHeight="1" x14ac:dyDescent="0.25">
      <c r="A45" s="12">
        <v>42</v>
      </c>
      <c r="B45" s="13" t="s">
        <v>291</v>
      </c>
      <c r="C45" s="19" t="s">
        <v>290</v>
      </c>
      <c r="D45" s="13" t="s">
        <v>15</v>
      </c>
      <c r="E45" s="14">
        <v>2596.89</v>
      </c>
      <c r="F45" s="14">
        <v>459</v>
      </c>
      <c r="G45" s="14">
        <v>7</v>
      </c>
      <c r="H45" s="15" t="s">
        <v>256</v>
      </c>
      <c r="I45" s="16" t="s">
        <v>36</v>
      </c>
      <c r="J45"/>
      <c r="K45"/>
    </row>
    <row r="46" spans="1:16" s="43" customFormat="1" ht="24.75" customHeight="1" x14ac:dyDescent="0.2">
      <c r="A46" s="12">
        <v>43</v>
      </c>
      <c r="B46" s="45" t="s">
        <v>293</v>
      </c>
      <c r="C46" s="57" t="s">
        <v>292</v>
      </c>
      <c r="D46" s="45" t="s">
        <v>315</v>
      </c>
      <c r="E46" s="47">
        <v>1431.28</v>
      </c>
      <c r="F46" s="47">
        <v>287</v>
      </c>
      <c r="G46" s="47">
        <v>5</v>
      </c>
      <c r="H46" s="50" t="s">
        <v>297</v>
      </c>
      <c r="I46" s="52" t="s">
        <v>29</v>
      </c>
      <c r="J46" s="42"/>
    </row>
    <row r="47" spans="1:16" s="43" customFormat="1" ht="24.75" customHeight="1" x14ac:dyDescent="0.2">
      <c r="A47" s="12">
        <v>44</v>
      </c>
      <c r="B47" s="45" t="s">
        <v>92</v>
      </c>
      <c r="C47" s="45" t="s">
        <v>93</v>
      </c>
      <c r="D47" s="45" t="s">
        <v>15</v>
      </c>
      <c r="E47" s="47">
        <v>1424.02</v>
      </c>
      <c r="F47" s="47">
        <v>279</v>
      </c>
      <c r="G47" s="47">
        <v>2</v>
      </c>
      <c r="H47" s="50" t="s">
        <v>42</v>
      </c>
      <c r="I47" s="53" t="s">
        <v>94</v>
      </c>
      <c r="J47" s="42"/>
    </row>
    <row r="48" spans="1:16" s="43" customFormat="1" ht="24.75" customHeight="1" x14ac:dyDescent="0.2">
      <c r="A48" s="12">
        <v>45</v>
      </c>
      <c r="B48" s="45" t="s">
        <v>61</v>
      </c>
      <c r="C48" s="45" t="s">
        <v>62</v>
      </c>
      <c r="D48" s="45" t="s">
        <v>63</v>
      </c>
      <c r="E48" s="47">
        <v>1337.5</v>
      </c>
      <c r="F48" s="47">
        <v>285</v>
      </c>
      <c r="G48" s="47">
        <v>3</v>
      </c>
      <c r="H48" s="50" t="s">
        <v>42</v>
      </c>
      <c r="I48" s="52" t="s">
        <v>21</v>
      </c>
      <c r="J48" s="42"/>
    </row>
    <row r="49" spans="1:17" s="43" customFormat="1" ht="24.75" customHeight="1" x14ac:dyDescent="0.2">
      <c r="A49" s="12">
        <v>46</v>
      </c>
      <c r="B49" s="45" t="s">
        <v>266</v>
      </c>
      <c r="C49" s="45" t="s">
        <v>265</v>
      </c>
      <c r="D49" s="45" t="s">
        <v>69</v>
      </c>
      <c r="E49" s="47">
        <v>1111.01</v>
      </c>
      <c r="F49" s="47">
        <v>229</v>
      </c>
      <c r="G49" s="47">
        <v>12</v>
      </c>
      <c r="H49" s="50" t="s">
        <v>260</v>
      </c>
      <c r="I49" s="53" t="s">
        <v>77</v>
      </c>
      <c r="J49" s="42"/>
    </row>
    <row r="50" spans="1:17" s="43" customFormat="1" ht="24.75" customHeight="1" x14ac:dyDescent="0.2">
      <c r="A50" s="12">
        <v>47</v>
      </c>
      <c r="B50" s="45" t="s">
        <v>298</v>
      </c>
      <c r="C50" s="45" t="s">
        <v>301</v>
      </c>
      <c r="D50" s="45" t="s">
        <v>303</v>
      </c>
      <c r="E50" s="47">
        <v>880</v>
      </c>
      <c r="F50" s="47">
        <v>192</v>
      </c>
      <c r="G50" s="47">
        <v>2</v>
      </c>
      <c r="H50" s="50">
        <v>43518</v>
      </c>
      <c r="I50" s="52" t="s">
        <v>49</v>
      </c>
      <c r="J50" s="42"/>
    </row>
    <row r="51" spans="1:17" ht="26.1" customHeight="1" x14ac:dyDescent="0.25">
      <c r="A51" s="12">
        <v>48</v>
      </c>
      <c r="B51" s="13" t="s">
        <v>333</v>
      </c>
      <c r="C51" s="19" t="s">
        <v>332</v>
      </c>
      <c r="D51" s="13" t="s">
        <v>334</v>
      </c>
      <c r="E51" s="14">
        <v>842</v>
      </c>
      <c r="F51" s="14">
        <v>220</v>
      </c>
      <c r="G51" s="14">
        <v>2</v>
      </c>
      <c r="H51" s="21" t="s">
        <v>207</v>
      </c>
      <c r="I51" s="52" t="s">
        <v>49</v>
      </c>
      <c r="L51" s="35"/>
      <c r="M51" s="55"/>
    </row>
    <row r="52" spans="1:17" s="5" customFormat="1" ht="26.1" customHeight="1" x14ac:dyDescent="0.25">
      <c r="A52" s="12">
        <v>49</v>
      </c>
      <c r="B52" s="13" t="s">
        <v>215</v>
      </c>
      <c r="C52" s="13" t="s">
        <v>215</v>
      </c>
      <c r="D52" s="13" t="s">
        <v>48</v>
      </c>
      <c r="E52" s="14">
        <v>765</v>
      </c>
      <c r="F52" s="14">
        <v>150</v>
      </c>
      <c r="G52" s="14">
        <v>1</v>
      </c>
      <c r="H52" s="15" t="s">
        <v>127</v>
      </c>
      <c r="I52" s="18" t="s">
        <v>49</v>
      </c>
      <c r="J52"/>
      <c r="K52"/>
      <c r="M52" s="40"/>
      <c r="N52" s="20"/>
      <c r="O52" s="20"/>
      <c r="P52" s="41"/>
      <c r="Q52" s="41"/>
    </row>
    <row r="53" spans="1:17" s="43" customFormat="1" ht="24.75" customHeight="1" x14ac:dyDescent="0.2">
      <c r="A53" s="12">
        <v>50</v>
      </c>
      <c r="B53" s="45" t="s">
        <v>200</v>
      </c>
      <c r="C53" s="57" t="s">
        <v>208</v>
      </c>
      <c r="D53" s="45" t="s">
        <v>45</v>
      </c>
      <c r="E53" s="47">
        <v>600.20000000000005</v>
      </c>
      <c r="F53" s="47">
        <v>97</v>
      </c>
      <c r="G53" s="47">
        <v>1</v>
      </c>
      <c r="H53" s="50" t="s">
        <v>204</v>
      </c>
      <c r="I53" s="52" t="s">
        <v>29</v>
      </c>
      <c r="J53" s="42"/>
    </row>
    <row r="54" spans="1:17" ht="26.1" customHeight="1" x14ac:dyDescent="0.25">
      <c r="A54" s="12">
        <v>51</v>
      </c>
      <c r="B54" s="13" t="s">
        <v>276</v>
      </c>
      <c r="C54" s="13" t="s">
        <v>276</v>
      </c>
      <c r="D54" s="13" t="s">
        <v>15</v>
      </c>
      <c r="E54" s="14">
        <v>486</v>
      </c>
      <c r="F54" s="14">
        <v>183</v>
      </c>
      <c r="G54" s="14">
        <v>1</v>
      </c>
      <c r="H54" s="15" t="s">
        <v>277</v>
      </c>
      <c r="I54" s="18" t="s">
        <v>39</v>
      </c>
      <c r="M54" s="20"/>
      <c r="N54" s="27"/>
      <c r="O54" s="17"/>
      <c r="P54" s="28"/>
      <c r="Q54" s="54"/>
    </row>
    <row r="55" spans="1:17" s="5" customFormat="1" ht="26.1" customHeight="1" x14ac:dyDescent="0.25">
      <c r="A55" s="12">
        <v>52</v>
      </c>
      <c r="B55" s="13" t="s">
        <v>222</v>
      </c>
      <c r="C55" s="13" t="s">
        <v>223</v>
      </c>
      <c r="D55" s="13" t="s">
        <v>45</v>
      </c>
      <c r="E55" s="14">
        <v>485</v>
      </c>
      <c r="F55" s="14">
        <v>103</v>
      </c>
      <c r="G55" s="14">
        <v>1</v>
      </c>
      <c r="H55" s="15" t="s">
        <v>127</v>
      </c>
      <c r="I55" s="18" t="s">
        <v>56</v>
      </c>
      <c r="J55"/>
      <c r="K55"/>
      <c r="M55" s="40"/>
      <c r="O55" s="40"/>
      <c r="P55" s="41"/>
      <c r="Q55" s="41"/>
    </row>
    <row r="56" spans="1:17" s="5" customFormat="1" ht="26.1" customHeight="1" x14ac:dyDescent="0.2">
      <c r="A56" s="12">
        <v>53</v>
      </c>
      <c r="B56" s="13" t="s">
        <v>136</v>
      </c>
      <c r="C56" s="13" t="s">
        <v>137</v>
      </c>
      <c r="D56" s="13" t="s">
        <v>15</v>
      </c>
      <c r="E56" s="14">
        <v>334.62</v>
      </c>
      <c r="F56" s="14">
        <v>69</v>
      </c>
      <c r="G56" s="14">
        <v>1</v>
      </c>
      <c r="H56" s="15">
        <v>43378</v>
      </c>
      <c r="I56" s="16" t="s">
        <v>36</v>
      </c>
      <c r="M56" s="40"/>
      <c r="N56" s="20"/>
      <c r="O56" s="20"/>
      <c r="P56" s="41"/>
      <c r="Q56" s="41"/>
    </row>
    <row r="57" spans="1:17" ht="26.1" customHeight="1" x14ac:dyDescent="0.25">
      <c r="A57" s="12">
        <v>54</v>
      </c>
      <c r="B57" s="13" t="s">
        <v>231</v>
      </c>
      <c r="C57" s="13" t="s">
        <v>230</v>
      </c>
      <c r="D57" s="13" t="s">
        <v>232</v>
      </c>
      <c r="E57" s="14">
        <v>305</v>
      </c>
      <c r="F57" s="14">
        <v>63</v>
      </c>
      <c r="G57" s="14">
        <v>1</v>
      </c>
      <c r="H57" s="15" t="s">
        <v>204</v>
      </c>
      <c r="I57" s="31" t="s">
        <v>233</v>
      </c>
      <c r="M57" s="20"/>
      <c r="N57" s="20"/>
      <c r="O57" s="17"/>
      <c r="P57" s="28"/>
      <c r="Q57" s="54"/>
    </row>
    <row r="58" spans="1:17" s="5" customFormat="1" ht="26.1" customHeight="1" x14ac:dyDescent="0.2">
      <c r="A58" s="12">
        <v>55</v>
      </c>
      <c r="B58" s="13" t="s">
        <v>167</v>
      </c>
      <c r="C58" s="24" t="s">
        <v>168</v>
      </c>
      <c r="D58" s="24" t="s">
        <v>15</v>
      </c>
      <c r="E58" s="14">
        <v>196</v>
      </c>
      <c r="F58" s="14">
        <v>98</v>
      </c>
      <c r="G58" s="23">
        <v>1</v>
      </c>
      <c r="H58" s="15">
        <v>43056</v>
      </c>
      <c r="I58" s="29" t="s">
        <v>29</v>
      </c>
      <c r="J58" s="30"/>
      <c r="K58" s="20"/>
      <c r="L58" s="11"/>
      <c r="M58" s="20"/>
      <c r="N58" s="20"/>
      <c r="O58" s="40"/>
      <c r="P58" s="11"/>
      <c r="Q58" s="41"/>
    </row>
    <row r="59" spans="1:17" s="5" customFormat="1" ht="26.1" customHeight="1" x14ac:dyDescent="0.2">
      <c r="A59" s="12">
        <v>56</v>
      </c>
      <c r="B59" s="13" t="s">
        <v>84</v>
      </c>
      <c r="C59" s="24" t="s">
        <v>85</v>
      </c>
      <c r="D59" s="24" t="s">
        <v>15</v>
      </c>
      <c r="E59" s="14">
        <v>154.01</v>
      </c>
      <c r="F59" s="14">
        <v>39</v>
      </c>
      <c r="G59" s="23">
        <v>1</v>
      </c>
      <c r="H59" s="15">
        <v>43448</v>
      </c>
      <c r="I59" s="18" t="s">
        <v>26</v>
      </c>
      <c r="J59" s="30"/>
      <c r="K59" s="20"/>
      <c r="L59" s="11"/>
      <c r="M59" s="20"/>
      <c r="N59" s="20"/>
      <c r="O59" s="40"/>
      <c r="P59" s="11"/>
      <c r="Q59" s="41"/>
    </row>
    <row r="60" spans="1:17" s="5" customFormat="1" ht="26.1" customHeight="1" x14ac:dyDescent="0.2">
      <c r="A60" s="12">
        <v>57</v>
      </c>
      <c r="B60" s="13" t="s">
        <v>105</v>
      </c>
      <c r="C60" s="13" t="s">
        <v>106</v>
      </c>
      <c r="D60" s="13" t="s">
        <v>107</v>
      </c>
      <c r="E60" s="14">
        <v>135</v>
      </c>
      <c r="F60" s="14">
        <v>26</v>
      </c>
      <c r="G60" s="14">
        <v>2</v>
      </c>
      <c r="H60" s="15" t="s">
        <v>108</v>
      </c>
      <c r="I60" s="18" t="s">
        <v>56</v>
      </c>
      <c r="L60" s="11"/>
      <c r="M60" s="11"/>
      <c r="O60" s="40"/>
      <c r="P60" s="20"/>
      <c r="Q60" s="41"/>
    </row>
    <row r="61" spans="1:17" s="5" customFormat="1" ht="26.1" customHeight="1" x14ac:dyDescent="0.25">
      <c r="A61" s="12">
        <v>58</v>
      </c>
      <c r="B61" s="13" t="s">
        <v>82</v>
      </c>
      <c r="C61" s="13" t="s">
        <v>83</v>
      </c>
      <c r="D61" s="13" t="s">
        <v>15</v>
      </c>
      <c r="E61" s="14">
        <v>90</v>
      </c>
      <c r="F61" s="14">
        <v>19</v>
      </c>
      <c r="G61" s="14">
        <v>1</v>
      </c>
      <c r="H61" s="15" t="s">
        <v>11</v>
      </c>
      <c r="I61" s="18" t="s">
        <v>17</v>
      </c>
      <c r="J61"/>
      <c r="K61"/>
    </row>
    <row r="62" spans="1:17" s="5" customFormat="1" ht="26.1" customHeight="1" x14ac:dyDescent="0.2">
      <c r="A62" s="12">
        <v>59</v>
      </c>
      <c r="B62" s="13" t="s">
        <v>102</v>
      </c>
      <c r="C62" s="13" t="s">
        <v>103</v>
      </c>
      <c r="D62" s="13" t="s">
        <v>104</v>
      </c>
      <c r="E62" s="14">
        <v>75.599999999999994</v>
      </c>
      <c r="F62" s="14">
        <v>18</v>
      </c>
      <c r="G62" s="14">
        <v>1</v>
      </c>
      <c r="H62" s="21" t="s">
        <v>42</v>
      </c>
      <c r="I62" s="18" t="s">
        <v>49</v>
      </c>
      <c r="J62" s="17"/>
      <c r="L62" s="20"/>
      <c r="M62" s="20"/>
    </row>
    <row r="63" spans="1:17" s="5" customFormat="1" ht="26.1" customHeight="1" x14ac:dyDescent="0.25">
      <c r="B63" s="32"/>
      <c r="C63" s="32"/>
      <c r="D63" s="32"/>
      <c r="E63" s="33"/>
      <c r="F63" s="33"/>
      <c r="G63" s="34"/>
      <c r="J63"/>
      <c r="K63"/>
      <c r="L63"/>
      <c r="M63" s="35"/>
      <c r="N63" s="35"/>
      <c r="O63" s="27"/>
      <c r="P63" s="26"/>
    </row>
    <row r="64" spans="1:17" s="5" customFormat="1" ht="26.1" customHeight="1" thickBot="1" x14ac:dyDescent="0.3">
      <c r="B64" s="32"/>
      <c r="C64" s="32"/>
      <c r="D64" s="32"/>
      <c r="E64" s="36">
        <f>SUM(E4:E63)</f>
        <v>2067812.2100000002</v>
      </c>
      <c r="F64" s="36">
        <f>SUM(F4:F63)</f>
        <v>389448.5</v>
      </c>
      <c r="H64" s="20"/>
      <c r="J64"/>
      <c r="K64"/>
      <c r="L64"/>
      <c r="M64"/>
      <c r="N64"/>
      <c r="O64"/>
      <c r="P64"/>
    </row>
  </sheetData>
  <sortState xmlns:xlrd2="http://schemas.microsoft.com/office/spreadsheetml/2017/richdata2" ref="B4:I62">
    <sortCondition descending="1" ref="E4:E62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A511-C7A9-498B-BB6B-EF0EB129BCE5}">
  <dimension ref="A1:R76"/>
  <sheetViews>
    <sheetView topLeftCell="A33" workbookViewId="0">
      <selection activeCell="B36" sqref="B36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3.5703125" bestFit="1" customWidth="1"/>
    <col min="16" max="16" width="14.140625" bestFit="1" customWidth="1"/>
    <col min="17" max="17" width="12.28515625" bestFit="1" customWidth="1"/>
    <col min="18" max="18" width="10.42578125" bestFit="1" customWidth="1"/>
  </cols>
  <sheetData>
    <row r="1" spans="1:16" s="5" customFormat="1" ht="18" x14ac:dyDescent="0.25">
      <c r="A1" s="1" t="s">
        <v>340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357</v>
      </c>
      <c r="C4" s="13" t="s">
        <v>356</v>
      </c>
      <c r="D4" s="13" t="s">
        <v>15</v>
      </c>
      <c r="E4" s="14">
        <v>304725.34000000003</v>
      </c>
      <c r="F4" s="14">
        <v>49525</v>
      </c>
      <c r="G4" s="14">
        <v>25</v>
      </c>
      <c r="H4" s="15" t="s">
        <v>354</v>
      </c>
      <c r="I4" s="18" t="s">
        <v>17</v>
      </c>
      <c r="J4" s="17"/>
      <c r="L4" s="11"/>
      <c r="M4" s="11"/>
      <c r="P4" s="20"/>
    </row>
    <row r="5" spans="1:16" s="5" customFormat="1" ht="26.1" customHeight="1" x14ac:dyDescent="0.2">
      <c r="A5" s="12">
        <v>2</v>
      </c>
      <c r="B5" s="13" t="s">
        <v>341</v>
      </c>
      <c r="C5" s="19" t="s">
        <v>341</v>
      </c>
      <c r="D5" s="13" t="s">
        <v>10</v>
      </c>
      <c r="E5" s="14">
        <v>161087.29999999999</v>
      </c>
      <c r="F5" s="14">
        <v>29604</v>
      </c>
      <c r="G5" s="14">
        <v>17</v>
      </c>
      <c r="H5" s="15" t="s">
        <v>351</v>
      </c>
      <c r="I5" s="18" t="s">
        <v>29</v>
      </c>
      <c r="J5" s="17"/>
      <c r="L5" s="11"/>
      <c r="M5" s="11"/>
      <c r="P5" s="20"/>
    </row>
    <row r="6" spans="1:16" s="5" customFormat="1" ht="26.1" customHeight="1" x14ac:dyDescent="0.2">
      <c r="A6" s="12">
        <v>3</v>
      </c>
      <c r="B6" s="13" t="s">
        <v>430</v>
      </c>
      <c r="C6" s="13" t="s">
        <v>429</v>
      </c>
      <c r="D6" s="13" t="s">
        <v>15</v>
      </c>
      <c r="E6" s="14">
        <v>127530</v>
      </c>
      <c r="F6" s="14">
        <v>23997</v>
      </c>
      <c r="G6" s="14">
        <v>16</v>
      </c>
      <c r="H6" s="15" t="s">
        <v>351</v>
      </c>
      <c r="I6" s="18" t="s">
        <v>56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278</v>
      </c>
      <c r="C7" s="13" t="s">
        <v>279</v>
      </c>
      <c r="D7" s="13" t="s">
        <v>15</v>
      </c>
      <c r="E7" s="14">
        <v>92873.99</v>
      </c>
      <c r="F7" s="14">
        <v>20530</v>
      </c>
      <c r="G7" s="14">
        <v>10</v>
      </c>
      <c r="H7" s="15" t="s">
        <v>273</v>
      </c>
      <c r="I7" s="18" t="s">
        <v>39</v>
      </c>
      <c r="J7" s="17"/>
      <c r="L7" s="11"/>
      <c r="M7" s="11"/>
      <c r="O7" s="11"/>
      <c r="P7" s="20"/>
    </row>
    <row r="8" spans="1:16" s="5" customFormat="1" ht="26.1" customHeight="1" x14ac:dyDescent="0.2">
      <c r="A8" s="12">
        <v>5</v>
      </c>
      <c r="B8" s="13" t="s">
        <v>342</v>
      </c>
      <c r="C8" s="19" t="s">
        <v>342</v>
      </c>
      <c r="D8" s="13" t="s">
        <v>15</v>
      </c>
      <c r="E8" s="14">
        <v>90465.41</v>
      </c>
      <c r="F8" s="14">
        <v>16425</v>
      </c>
      <c r="G8" s="14">
        <v>10</v>
      </c>
      <c r="H8" s="15" t="s">
        <v>297</v>
      </c>
      <c r="I8" s="16" t="s">
        <v>36</v>
      </c>
      <c r="J8" s="17"/>
      <c r="L8" s="11"/>
      <c r="M8" s="11"/>
      <c r="O8" s="11"/>
      <c r="P8" s="20"/>
    </row>
    <row r="9" spans="1:16" s="5" customFormat="1" ht="26.1" customHeight="1" x14ac:dyDescent="0.2">
      <c r="A9" s="12">
        <v>6</v>
      </c>
      <c r="B9" s="13" t="s">
        <v>419</v>
      </c>
      <c r="C9" s="13" t="s">
        <v>419</v>
      </c>
      <c r="D9" s="13" t="s">
        <v>10</v>
      </c>
      <c r="E9" s="14">
        <v>72109.48</v>
      </c>
      <c r="F9" s="14">
        <v>13680</v>
      </c>
      <c r="G9" s="14">
        <v>22</v>
      </c>
      <c r="H9" s="75" t="s">
        <v>353</v>
      </c>
      <c r="I9" s="77" t="s">
        <v>368</v>
      </c>
      <c r="J9" s="17"/>
      <c r="L9" s="11"/>
      <c r="M9" s="11"/>
      <c r="O9" s="11"/>
      <c r="P9" s="20"/>
    </row>
    <row r="10" spans="1:16" s="5" customFormat="1" ht="26.1" customHeight="1" x14ac:dyDescent="0.2">
      <c r="A10" s="12">
        <v>7</v>
      </c>
      <c r="B10" s="13" t="s">
        <v>441</v>
      </c>
      <c r="C10" s="13" t="s">
        <v>442</v>
      </c>
      <c r="D10" s="13" t="s">
        <v>15</v>
      </c>
      <c r="E10" s="14">
        <v>70669.53</v>
      </c>
      <c r="F10" s="14">
        <v>15690</v>
      </c>
      <c r="G10" s="14">
        <v>17</v>
      </c>
      <c r="H10" s="15" t="s">
        <v>351</v>
      </c>
      <c r="I10" s="18" t="s">
        <v>440</v>
      </c>
      <c r="J10" s="17"/>
      <c r="L10" s="11"/>
      <c r="M10" s="11"/>
      <c r="O10" s="11"/>
      <c r="P10" s="20"/>
    </row>
    <row r="11" spans="1:16" s="5" customFormat="1" ht="26.1" customHeight="1" x14ac:dyDescent="0.2">
      <c r="A11" s="12">
        <v>8</v>
      </c>
      <c r="B11" s="13" t="s">
        <v>438</v>
      </c>
      <c r="C11" s="13" t="s">
        <v>439</v>
      </c>
      <c r="D11" s="13" t="s">
        <v>15</v>
      </c>
      <c r="E11" s="14">
        <v>57880.639999999999</v>
      </c>
      <c r="F11" s="14">
        <v>10134</v>
      </c>
      <c r="G11" s="14">
        <v>13</v>
      </c>
      <c r="H11" s="15" t="s">
        <v>297</v>
      </c>
      <c r="I11" s="18" t="s">
        <v>440</v>
      </c>
      <c r="J11" s="17"/>
      <c r="L11" s="11"/>
      <c r="M11" s="11"/>
      <c r="O11" s="11"/>
      <c r="P11" s="20"/>
    </row>
    <row r="12" spans="1:16" s="5" customFormat="1" ht="26.1" customHeight="1" x14ac:dyDescent="0.2">
      <c r="A12" s="12">
        <v>9</v>
      </c>
      <c r="B12" s="13" t="s">
        <v>285</v>
      </c>
      <c r="C12" s="13" t="s">
        <v>284</v>
      </c>
      <c r="D12" s="13" t="s">
        <v>295</v>
      </c>
      <c r="E12" s="14">
        <v>56697.599999999999</v>
      </c>
      <c r="F12" s="14">
        <v>13097</v>
      </c>
      <c r="G12" s="14">
        <v>12</v>
      </c>
      <c r="H12" s="15" t="s">
        <v>275</v>
      </c>
      <c r="I12" s="18" t="s">
        <v>29</v>
      </c>
      <c r="J12" s="17"/>
      <c r="L12" s="11"/>
      <c r="M12" s="11"/>
      <c r="O12" s="11"/>
      <c r="P12" s="20"/>
    </row>
    <row r="13" spans="1:16" s="5" customFormat="1" ht="26.1" customHeight="1" x14ac:dyDescent="0.2">
      <c r="A13" s="12">
        <v>10</v>
      </c>
      <c r="B13" s="13" t="s">
        <v>344</v>
      </c>
      <c r="C13" s="19" t="s">
        <v>343</v>
      </c>
      <c r="D13" s="13" t="s">
        <v>15</v>
      </c>
      <c r="E13" s="14">
        <v>51431.56</v>
      </c>
      <c r="F13" s="14">
        <v>8742</v>
      </c>
      <c r="G13" s="14">
        <v>10</v>
      </c>
      <c r="H13" s="15" t="s">
        <v>353</v>
      </c>
      <c r="I13" s="16" t="s">
        <v>36</v>
      </c>
      <c r="J13" s="17"/>
      <c r="L13" s="11"/>
      <c r="M13" s="11"/>
      <c r="O13" s="11"/>
      <c r="P13" s="20"/>
    </row>
    <row r="14" spans="1:16" s="5" customFormat="1" ht="26.1" customHeight="1" x14ac:dyDescent="0.2">
      <c r="A14" s="12">
        <v>11</v>
      </c>
      <c r="B14" s="13" t="s">
        <v>293</v>
      </c>
      <c r="C14" s="19" t="s">
        <v>292</v>
      </c>
      <c r="D14" s="13" t="s">
        <v>315</v>
      </c>
      <c r="E14" s="14">
        <v>49388.94</v>
      </c>
      <c r="F14" s="14">
        <v>12101</v>
      </c>
      <c r="G14" s="14">
        <v>15</v>
      </c>
      <c r="H14" s="15" t="s">
        <v>297</v>
      </c>
      <c r="I14" s="18" t="s">
        <v>29</v>
      </c>
      <c r="J14" s="17"/>
      <c r="L14" s="11"/>
      <c r="M14" s="11"/>
      <c r="O14" s="11"/>
      <c r="P14" s="20"/>
    </row>
    <row r="15" spans="1:16" s="5" customFormat="1" ht="26.1" customHeight="1" x14ac:dyDescent="0.2">
      <c r="A15" s="12">
        <v>12</v>
      </c>
      <c r="B15" s="13" t="s">
        <v>280</v>
      </c>
      <c r="C15" s="13" t="s">
        <v>281</v>
      </c>
      <c r="D15" s="13" t="s">
        <v>15</v>
      </c>
      <c r="E15" s="14">
        <v>25964.71</v>
      </c>
      <c r="F15" s="14">
        <v>4767</v>
      </c>
      <c r="G15" s="14">
        <v>8</v>
      </c>
      <c r="H15" s="15" t="s">
        <v>275</v>
      </c>
      <c r="I15" s="18" t="s">
        <v>39</v>
      </c>
      <c r="J15" s="17"/>
      <c r="L15" s="11"/>
      <c r="M15" s="11"/>
      <c r="O15" s="11"/>
      <c r="P15" s="20"/>
    </row>
    <row r="16" spans="1:16" s="5" customFormat="1" ht="26.1" customHeight="1" x14ac:dyDescent="0.2">
      <c r="A16" s="12">
        <v>13</v>
      </c>
      <c r="B16" s="13" t="s">
        <v>359</v>
      </c>
      <c r="C16" s="13" t="s">
        <v>358</v>
      </c>
      <c r="D16" s="13" t="s">
        <v>364</v>
      </c>
      <c r="E16" s="14">
        <v>25501.73</v>
      </c>
      <c r="F16" s="14">
        <v>5054</v>
      </c>
      <c r="G16" s="14">
        <v>14</v>
      </c>
      <c r="H16" s="15" t="s">
        <v>351</v>
      </c>
      <c r="I16" s="16" t="s">
        <v>77</v>
      </c>
      <c r="J16" s="17"/>
      <c r="L16" s="11"/>
      <c r="M16" s="11"/>
      <c r="O16" s="11"/>
      <c r="P16" s="20"/>
    </row>
    <row r="17" spans="1:16" s="5" customFormat="1" ht="26.1" customHeight="1" x14ac:dyDescent="0.2">
      <c r="A17" s="12">
        <v>14</v>
      </c>
      <c r="B17" s="13" t="s">
        <v>434</v>
      </c>
      <c r="C17" s="13" t="s">
        <v>437</v>
      </c>
      <c r="D17" s="13" t="s">
        <v>45</v>
      </c>
      <c r="E17" s="14">
        <v>23961</v>
      </c>
      <c r="F17" s="14">
        <v>4086</v>
      </c>
      <c r="G17" s="14">
        <v>7</v>
      </c>
      <c r="H17" s="15" t="s">
        <v>353</v>
      </c>
      <c r="I17" s="18" t="s">
        <v>56</v>
      </c>
      <c r="J17" s="17"/>
      <c r="L17" s="11"/>
      <c r="M17" s="11"/>
      <c r="O17" s="11"/>
      <c r="P17" s="20"/>
    </row>
    <row r="18" spans="1:16" s="5" customFormat="1" ht="26.1" customHeight="1" x14ac:dyDescent="0.2">
      <c r="A18" s="12">
        <v>15</v>
      </c>
      <c r="B18" s="13" t="s">
        <v>408</v>
      </c>
      <c r="C18" s="13" t="s">
        <v>369</v>
      </c>
      <c r="D18" s="13" t="s">
        <v>409</v>
      </c>
      <c r="E18" s="14">
        <v>21272.45</v>
      </c>
      <c r="F18" s="14">
        <v>3905</v>
      </c>
      <c r="G18" s="14">
        <v>5</v>
      </c>
      <c r="H18" s="75" t="s">
        <v>297</v>
      </c>
      <c r="I18" s="77" t="s">
        <v>368</v>
      </c>
      <c r="J18" s="17"/>
      <c r="L18" s="11"/>
      <c r="M18" s="11"/>
      <c r="O18" s="11"/>
      <c r="P18" s="20"/>
    </row>
    <row r="19" spans="1:16" s="5" customFormat="1" ht="26.1" customHeight="1" x14ac:dyDescent="0.2">
      <c r="A19" s="12">
        <v>16</v>
      </c>
      <c r="B19" s="13" t="s">
        <v>435</v>
      </c>
      <c r="C19" s="13" t="s">
        <v>436</v>
      </c>
      <c r="D19" s="13" t="s">
        <v>45</v>
      </c>
      <c r="E19" s="14">
        <v>16530</v>
      </c>
      <c r="F19" s="14">
        <v>3137</v>
      </c>
      <c r="G19" s="14">
        <v>10</v>
      </c>
      <c r="H19" s="15" t="s">
        <v>297</v>
      </c>
      <c r="I19" s="18" t="s">
        <v>56</v>
      </c>
      <c r="J19" s="17"/>
      <c r="L19" s="11"/>
      <c r="M19" s="11"/>
      <c r="P19" s="20"/>
    </row>
    <row r="20" spans="1:16" s="5" customFormat="1" ht="26.1" customHeight="1" x14ac:dyDescent="0.2">
      <c r="A20" s="12">
        <v>17</v>
      </c>
      <c r="B20" s="13" t="s">
        <v>317</v>
      </c>
      <c r="C20" s="13" t="s">
        <v>317</v>
      </c>
      <c r="D20" s="13" t="s">
        <v>318</v>
      </c>
      <c r="E20" s="14">
        <v>14377.67</v>
      </c>
      <c r="F20" s="14">
        <v>3661</v>
      </c>
      <c r="G20" s="14">
        <v>5</v>
      </c>
      <c r="H20" s="15">
        <v>43525</v>
      </c>
      <c r="I20" s="18" t="s">
        <v>319</v>
      </c>
      <c r="J20" s="17"/>
      <c r="L20" s="11"/>
      <c r="M20" s="11"/>
      <c r="N20" s="11"/>
      <c r="P20" s="20"/>
    </row>
    <row r="21" spans="1:16" s="5" customFormat="1" ht="26.1" customHeight="1" x14ac:dyDescent="0.2">
      <c r="A21" s="12">
        <v>18</v>
      </c>
      <c r="B21" s="13" t="s">
        <v>219</v>
      </c>
      <c r="C21" s="24" t="s">
        <v>219</v>
      </c>
      <c r="D21" s="13" t="s">
        <v>10</v>
      </c>
      <c r="E21" s="14">
        <v>13756.1</v>
      </c>
      <c r="F21" s="14">
        <v>2867</v>
      </c>
      <c r="G21" s="23">
        <v>18</v>
      </c>
      <c r="H21" s="76" t="s">
        <v>209</v>
      </c>
      <c r="I21" s="78" t="s">
        <v>220</v>
      </c>
    </row>
    <row r="22" spans="1:16" s="5" customFormat="1" ht="26.1" customHeight="1" x14ac:dyDescent="0.2">
      <c r="A22" s="12">
        <v>19</v>
      </c>
      <c r="B22" s="13" t="s">
        <v>310</v>
      </c>
      <c r="C22" s="24" t="s">
        <v>312</v>
      </c>
      <c r="D22" s="13" t="s">
        <v>45</v>
      </c>
      <c r="E22" s="14">
        <v>13591</v>
      </c>
      <c r="F22" s="14">
        <v>2464</v>
      </c>
      <c r="G22" s="23">
        <v>7</v>
      </c>
      <c r="H22" s="76" t="s">
        <v>256</v>
      </c>
      <c r="I22" s="78" t="s">
        <v>56</v>
      </c>
    </row>
    <row r="23" spans="1:16" s="5" customFormat="1" ht="26.1" customHeight="1" x14ac:dyDescent="0.2">
      <c r="A23" s="12">
        <v>20</v>
      </c>
      <c r="B23" s="13" t="s">
        <v>283</v>
      </c>
      <c r="C23" s="24" t="s">
        <v>282</v>
      </c>
      <c r="D23" s="13" t="s">
        <v>294</v>
      </c>
      <c r="E23" s="14">
        <v>12687.46</v>
      </c>
      <c r="F23" s="14">
        <v>2718</v>
      </c>
      <c r="G23" s="23">
        <v>9</v>
      </c>
      <c r="H23" s="76" t="s">
        <v>260</v>
      </c>
      <c r="I23" s="78" t="s">
        <v>29</v>
      </c>
    </row>
    <row r="24" spans="1:16" s="5" customFormat="1" ht="26.1" customHeight="1" x14ac:dyDescent="0.2">
      <c r="A24" s="12">
        <v>21</v>
      </c>
      <c r="B24" s="13" t="s">
        <v>426</v>
      </c>
      <c r="C24" s="24" t="s">
        <v>427</v>
      </c>
      <c r="D24" s="13" t="s">
        <v>10</v>
      </c>
      <c r="E24" s="14">
        <v>12610</v>
      </c>
      <c r="F24" s="14">
        <v>3908</v>
      </c>
      <c r="G24" s="23">
        <v>15</v>
      </c>
      <c r="H24" s="76" t="s">
        <v>297</v>
      </c>
      <c r="I24" s="79" t="s">
        <v>428</v>
      </c>
    </row>
    <row r="25" spans="1:16" s="5" customFormat="1" ht="26.1" customHeight="1" x14ac:dyDescent="0.2">
      <c r="A25" s="12">
        <v>22</v>
      </c>
      <c r="B25" s="13" t="s">
        <v>407</v>
      </c>
      <c r="C25" s="24" t="s">
        <v>370</v>
      </c>
      <c r="D25" s="13" t="s">
        <v>410</v>
      </c>
      <c r="E25" s="14">
        <v>12103.47</v>
      </c>
      <c r="F25" s="14">
        <v>2336</v>
      </c>
      <c r="G25" s="23">
        <v>8</v>
      </c>
      <c r="H25" s="71" t="s">
        <v>297</v>
      </c>
      <c r="I25" s="72" t="s">
        <v>368</v>
      </c>
    </row>
    <row r="26" spans="1:16" s="5" customFormat="1" ht="26.1" customHeight="1" x14ac:dyDescent="0.2">
      <c r="A26" s="12">
        <v>23</v>
      </c>
      <c r="B26" s="13" t="s">
        <v>366</v>
      </c>
      <c r="C26" s="24" t="s">
        <v>367</v>
      </c>
      <c r="D26" s="13" t="s">
        <v>157</v>
      </c>
      <c r="E26" s="14">
        <v>8973.26</v>
      </c>
      <c r="F26" s="14">
        <v>2252</v>
      </c>
      <c r="G26" s="23">
        <v>14</v>
      </c>
      <c r="H26" s="76" t="s">
        <v>353</v>
      </c>
      <c r="I26" s="78" t="s">
        <v>91</v>
      </c>
    </row>
    <row r="27" spans="1:16" s="5" customFormat="1" ht="26.1" customHeight="1" x14ac:dyDescent="0.2">
      <c r="A27" s="12">
        <v>24</v>
      </c>
      <c r="B27" s="13" t="s">
        <v>406</v>
      </c>
      <c r="C27" s="24" t="s">
        <v>371</v>
      </c>
      <c r="D27" s="13" t="s">
        <v>411</v>
      </c>
      <c r="E27" s="14">
        <v>8622.09</v>
      </c>
      <c r="F27" s="14">
        <v>1561</v>
      </c>
      <c r="G27" s="23">
        <v>5</v>
      </c>
      <c r="H27" s="71" t="s">
        <v>297</v>
      </c>
      <c r="I27" s="72" t="s">
        <v>368</v>
      </c>
    </row>
    <row r="28" spans="1:16" s="5" customFormat="1" ht="26.1" customHeight="1" x14ac:dyDescent="0.2">
      <c r="A28" s="12">
        <v>25</v>
      </c>
      <c r="B28" s="13" t="s">
        <v>405</v>
      </c>
      <c r="C28" s="24" t="s">
        <v>372</v>
      </c>
      <c r="D28" s="13" t="s">
        <v>45</v>
      </c>
      <c r="E28" s="14">
        <v>6979.5</v>
      </c>
      <c r="F28" s="14">
        <v>1399</v>
      </c>
      <c r="G28" s="23">
        <v>6</v>
      </c>
      <c r="H28" s="71" t="s">
        <v>297</v>
      </c>
      <c r="I28" s="72" t="s">
        <v>368</v>
      </c>
    </row>
    <row r="29" spans="1:16" s="5" customFormat="1" ht="26.1" customHeight="1" x14ac:dyDescent="0.2">
      <c r="A29" s="12">
        <v>26</v>
      </c>
      <c r="B29" s="13" t="s">
        <v>403</v>
      </c>
      <c r="C29" s="24" t="s">
        <v>374</v>
      </c>
      <c r="D29" s="13" t="s">
        <v>412</v>
      </c>
      <c r="E29" s="14">
        <v>6518.05</v>
      </c>
      <c r="F29" s="14">
        <v>1221</v>
      </c>
      <c r="G29" s="23">
        <v>6</v>
      </c>
      <c r="H29" s="71" t="s">
        <v>297</v>
      </c>
      <c r="I29" s="72" t="s">
        <v>368</v>
      </c>
    </row>
    <row r="30" spans="1:16" s="5" customFormat="1" ht="26.1" customHeight="1" x14ac:dyDescent="0.2">
      <c r="A30" s="12">
        <v>27</v>
      </c>
      <c r="B30" s="13" t="s">
        <v>255</v>
      </c>
      <c r="C30" s="24" t="s">
        <v>254</v>
      </c>
      <c r="D30" s="13" t="s">
        <v>15</v>
      </c>
      <c r="E30" s="14">
        <v>5649.86</v>
      </c>
      <c r="F30" s="14">
        <v>1198</v>
      </c>
      <c r="G30" s="23">
        <v>22</v>
      </c>
      <c r="H30" s="76" t="s">
        <v>256</v>
      </c>
      <c r="I30" s="78" t="s">
        <v>17</v>
      </c>
    </row>
    <row r="31" spans="1:16" s="5" customFormat="1" ht="26.1" customHeight="1" x14ac:dyDescent="0.2">
      <c r="A31" s="12">
        <v>28</v>
      </c>
      <c r="B31" s="13" t="s">
        <v>268</v>
      </c>
      <c r="C31" s="24" t="s">
        <v>267</v>
      </c>
      <c r="D31" s="13" t="s">
        <v>316</v>
      </c>
      <c r="E31" s="14">
        <v>5301.59</v>
      </c>
      <c r="F31" s="14">
        <v>1022</v>
      </c>
      <c r="G31" s="23">
        <v>14</v>
      </c>
      <c r="H31" s="76" t="s">
        <v>256</v>
      </c>
      <c r="I31" s="79" t="s">
        <v>77</v>
      </c>
    </row>
    <row r="32" spans="1:16" s="5" customFormat="1" ht="26.1" customHeight="1" x14ac:dyDescent="0.2">
      <c r="A32" s="12">
        <v>29</v>
      </c>
      <c r="B32" s="13" t="s">
        <v>27</v>
      </c>
      <c r="C32" s="22" t="s">
        <v>27</v>
      </c>
      <c r="D32" s="13" t="s">
        <v>10</v>
      </c>
      <c r="E32" s="14">
        <v>5155.01</v>
      </c>
      <c r="F32" s="14">
        <v>981</v>
      </c>
      <c r="G32" s="23">
        <v>5</v>
      </c>
      <c r="H32" s="76" t="s">
        <v>28</v>
      </c>
      <c r="I32" s="78" t="s">
        <v>29</v>
      </c>
    </row>
    <row r="33" spans="1:16" s="5" customFormat="1" ht="26.1" customHeight="1" x14ac:dyDescent="0.2">
      <c r="A33" s="12">
        <v>30</v>
      </c>
      <c r="B33" s="13" t="s">
        <v>253</v>
      </c>
      <c r="C33" s="24" t="s">
        <v>252</v>
      </c>
      <c r="D33" s="13" t="s">
        <v>34</v>
      </c>
      <c r="E33" s="14">
        <v>4770.96</v>
      </c>
      <c r="F33" s="14">
        <v>865</v>
      </c>
      <c r="G33" s="23">
        <v>8</v>
      </c>
      <c r="H33" s="76" t="s">
        <v>273</v>
      </c>
      <c r="I33" s="78" t="s">
        <v>17</v>
      </c>
    </row>
    <row r="34" spans="1:16" s="5" customFormat="1" ht="26.1" customHeight="1" x14ac:dyDescent="0.2">
      <c r="A34" s="12">
        <v>31</v>
      </c>
      <c r="B34" s="13" t="s">
        <v>346</v>
      </c>
      <c r="C34" s="22" t="s">
        <v>345</v>
      </c>
      <c r="D34" s="13" t="s">
        <v>20</v>
      </c>
      <c r="E34" s="14">
        <v>4251.6400000000003</v>
      </c>
      <c r="F34" s="14">
        <v>860</v>
      </c>
      <c r="G34" s="23">
        <v>12</v>
      </c>
      <c r="H34" s="76" t="s">
        <v>353</v>
      </c>
      <c r="I34" s="78" t="s">
        <v>29</v>
      </c>
    </row>
    <row r="35" spans="1:16" s="5" customFormat="1" ht="26.1" customHeight="1" x14ac:dyDescent="0.2">
      <c r="A35" s="12">
        <v>32</v>
      </c>
      <c r="B35" s="13" t="s">
        <v>402</v>
      </c>
      <c r="C35" s="24" t="s">
        <v>375</v>
      </c>
      <c r="D35" s="13" t="s">
        <v>15</v>
      </c>
      <c r="E35" s="14">
        <v>3495.9</v>
      </c>
      <c r="F35" s="14">
        <v>666</v>
      </c>
      <c r="G35" s="23">
        <v>5</v>
      </c>
      <c r="H35" s="71" t="s">
        <v>297</v>
      </c>
      <c r="I35" s="72" t="s">
        <v>368</v>
      </c>
    </row>
    <row r="36" spans="1:16" s="5" customFormat="1" ht="26.1" customHeight="1" x14ac:dyDescent="0.2">
      <c r="A36" s="12">
        <v>33</v>
      </c>
      <c r="B36" s="13" t="s">
        <v>404</v>
      </c>
      <c r="C36" s="24" t="s">
        <v>373</v>
      </c>
      <c r="D36" s="13" t="s">
        <v>107</v>
      </c>
      <c r="E36" s="14">
        <v>3390.9</v>
      </c>
      <c r="F36" s="14">
        <v>620</v>
      </c>
      <c r="G36" s="23">
        <v>4</v>
      </c>
      <c r="H36" s="71" t="s">
        <v>297</v>
      </c>
      <c r="I36" s="72" t="s">
        <v>368</v>
      </c>
    </row>
    <row r="37" spans="1:16" s="5" customFormat="1" ht="26.1" customHeight="1" x14ac:dyDescent="0.2">
      <c r="A37" s="12">
        <v>34</v>
      </c>
      <c r="B37" s="13" t="s">
        <v>432</v>
      </c>
      <c r="C37" s="24" t="s">
        <v>431</v>
      </c>
      <c r="D37" s="13" t="s">
        <v>433</v>
      </c>
      <c r="E37" s="14">
        <v>3355</v>
      </c>
      <c r="F37" s="14">
        <v>788</v>
      </c>
      <c r="G37" s="23">
        <v>9</v>
      </c>
      <c r="H37" s="76" t="s">
        <v>351</v>
      </c>
      <c r="I37" s="78" t="s">
        <v>56</v>
      </c>
    </row>
    <row r="38" spans="1:16" s="5" customFormat="1" ht="26.1" customHeight="1" x14ac:dyDescent="0.2">
      <c r="A38" s="12">
        <v>35</v>
      </c>
      <c r="B38" s="13" t="s">
        <v>362</v>
      </c>
      <c r="C38" s="24" t="s">
        <v>360</v>
      </c>
      <c r="D38" s="13" t="s">
        <v>365</v>
      </c>
      <c r="E38" s="14">
        <v>3290.9</v>
      </c>
      <c r="F38" s="14">
        <v>754</v>
      </c>
      <c r="G38" s="23">
        <v>15</v>
      </c>
      <c r="H38" s="76" t="s">
        <v>354</v>
      </c>
      <c r="I38" s="79" t="s">
        <v>77</v>
      </c>
    </row>
    <row r="39" spans="1:16" s="5" customFormat="1" ht="26.1" customHeight="1" x14ac:dyDescent="0.2">
      <c r="A39" s="12">
        <v>36</v>
      </c>
      <c r="B39" s="13" t="s">
        <v>401</v>
      </c>
      <c r="C39" s="24" t="s">
        <v>376</v>
      </c>
      <c r="D39" s="13" t="s">
        <v>413</v>
      </c>
      <c r="E39" s="14">
        <v>3172.05</v>
      </c>
      <c r="F39" s="14">
        <v>591</v>
      </c>
      <c r="G39" s="23">
        <v>2</v>
      </c>
      <c r="H39" s="71" t="s">
        <v>297</v>
      </c>
      <c r="I39" s="72" t="s">
        <v>368</v>
      </c>
    </row>
    <row r="40" spans="1:16" s="5" customFormat="1" ht="26.1" customHeight="1" x14ac:dyDescent="0.2">
      <c r="A40" s="12">
        <v>37</v>
      </c>
      <c r="B40" s="13" t="s">
        <v>445</v>
      </c>
      <c r="C40" s="24" t="s">
        <v>445</v>
      </c>
      <c r="D40" s="13" t="s">
        <v>120</v>
      </c>
      <c r="E40" s="14">
        <v>3061.91</v>
      </c>
      <c r="F40" s="14">
        <v>628</v>
      </c>
      <c r="G40" s="23">
        <v>7</v>
      </c>
      <c r="H40" s="76">
        <v>43581</v>
      </c>
      <c r="I40" s="78" t="s">
        <v>237</v>
      </c>
    </row>
    <row r="41" spans="1:16" s="5" customFormat="1" ht="26.1" customHeight="1" x14ac:dyDescent="0.2">
      <c r="A41" s="12">
        <v>38</v>
      </c>
      <c r="B41" s="13" t="s">
        <v>30</v>
      </c>
      <c r="C41" s="22" t="s">
        <v>31</v>
      </c>
      <c r="D41" s="13" t="s">
        <v>15</v>
      </c>
      <c r="E41" s="14">
        <v>3037.7</v>
      </c>
      <c r="F41" s="14">
        <v>589</v>
      </c>
      <c r="G41" s="73">
        <v>2</v>
      </c>
      <c r="H41" s="76" t="s">
        <v>16</v>
      </c>
      <c r="I41" s="78" t="s">
        <v>29</v>
      </c>
    </row>
    <row r="42" spans="1:16" s="5" customFormat="1" ht="26.1" customHeight="1" x14ac:dyDescent="0.2">
      <c r="A42" s="12">
        <v>39</v>
      </c>
      <c r="B42" s="13" t="s">
        <v>363</v>
      </c>
      <c r="C42" s="13" t="s">
        <v>361</v>
      </c>
      <c r="D42" s="13" t="s">
        <v>264</v>
      </c>
      <c r="E42" s="14">
        <v>2932.35</v>
      </c>
      <c r="F42" s="14">
        <v>574</v>
      </c>
      <c r="G42" s="73">
        <v>7</v>
      </c>
      <c r="H42" s="76" t="s">
        <v>353</v>
      </c>
      <c r="I42" s="79" t="s">
        <v>77</v>
      </c>
    </row>
    <row r="43" spans="1:16" s="5" customFormat="1" ht="26.1" customHeight="1" x14ac:dyDescent="0.2">
      <c r="A43" s="12">
        <v>40</v>
      </c>
      <c r="B43" s="13" t="s">
        <v>399</v>
      </c>
      <c r="C43" s="24" t="s">
        <v>378</v>
      </c>
      <c r="D43" s="13" t="s">
        <v>69</v>
      </c>
      <c r="E43" s="14">
        <v>2843.7</v>
      </c>
      <c r="F43" s="14">
        <v>538</v>
      </c>
      <c r="G43" s="73">
        <v>4</v>
      </c>
      <c r="H43" s="71" t="s">
        <v>297</v>
      </c>
      <c r="I43" s="72" t="s">
        <v>368</v>
      </c>
    </row>
    <row r="44" spans="1:16" s="5" customFormat="1" ht="26.1" customHeight="1" x14ac:dyDescent="0.2">
      <c r="A44" s="12">
        <v>41</v>
      </c>
      <c r="B44" s="13" t="s">
        <v>400</v>
      </c>
      <c r="C44" s="13" t="s">
        <v>377</v>
      </c>
      <c r="D44" s="13" t="s">
        <v>69</v>
      </c>
      <c r="E44" s="14">
        <v>2693.6</v>
      </c>
      <c r="F44" s="14">
        <v>563</v>
      </c>
      <c r="G44" s="14">
        <v>5</v>
      </c>
      <c r="H44" s="75" t="s">
        <v>297</v>
      </c>
      <c r="I44" s="77" t="s">
        <v>368</v>
      </c>
      <c r="J44" s="11"/>
    </row>
    <row r="45" spans="1:16" s="5" customFormat="1" ht="26.1" customHeight="1" x14ac:dyDescent="0.2">
      <c r="A45" s="12">
        <v>42</v>
      </c>
      <c r="B45" s="13" t="s">
        <v>291</v>
      </c>
      <c r="C45" s="19" t="s">
        <v>290</v>
      </c>
      <c r="D45" s="13" t="s">
        <v>15</v>
      </c>
      <c r="E45" s="14">
        <v>2286.67</v>
      </c>
      <c r="F45" s="14">
        <v>477</v>
      </c>
      <c r="G45" s="14">
        <v>7</v>
      </c>
      <c r="H45" s="15" t="s">
        <v>256</v>
      </c>
      <c r="I45" s="16" t="s">
        <v>36</v>
      </c>
      <c r="J45" s="11"/>
    </row>
    <row r="46" spans="1:16" s="5" customFormat="1" ht="26.1" customHeight="1" x14ac:dyDescent="0.2">
      <c r="A46" s="12">
        <v>43</v>
      </c>
      <c r="B46" s="13" t="s">
        <v>348</v>
      </c>
      <c r="C46" s="19" t="s">
        <v>347</v>
      </c>
      <c r="D46" s="13" t="s">
        <v>160</v>
      </c>
      <c r="E46" s="14">
        <v>2021.72</v>
      </c>
      <c r="F46" s="14">
        <v>401</v>
      </c>
      <c r="G46" s="14">
        <v>10</v>
      </c>
      <c r="H46" s="15" t="s">
        <v>354</v>
      </c>
      <c r="I46" s="18" t="s">
        <v>29</v>
      </c>
      <c r="J46" s="11"/>
      <c r="L46" s="20"/>
      <c r="M46" s="20"/>
    </row>
    <row r="47" spans="1:16" s="5" customFormat="1" ht="26.1" customHeight="1" x14ac:dyDescent="0.2">
      <c r="A47" s="12">
        <v>44</v>
      </c>
      <c r="B47" s="13" t="s">
        <v>424</v>
      </c>
      <c r="C47" s="13" t="s">
        <v>425</v>
      </c>
      <c r="D47" s="13" t="s">
        <v>160</v>
      </c>
      <c r="E47" s="14">
        <v>1941</v>
      </c>
      <c r="F47" s="14">
        <v>360</v>
      </c>
      <c r="G47" s="14">
        <v>9</v>
      </c>
      <c r="H47" s="15" t="s">
        <v>354</v>
      </c>
      <c r="I47" s="16" t="s">
        <v>94</v>
      </c>
      <c r="L47" s="20"/>
      <c r="M47" s="20"/>
      <c r="O47" s="26"/>
      <c r="P47" s="17"/>
    </row>
    <row r="48" spans="1:16" s="5" customFormat="1" ht="26.1" customHeight="1" x14ac:dyDescent="0.2">
      <c r="A48" s="12">
        <v>45</v>
      </c>
      <c r="B48" s="13" t="s">
        <v>150</v>
      </c>
      <c r="C48" s="13" t="s">
        <v>150</v>
      </c>
      <c r="D48" s="13" t="s">
        <v>10</v>
      </c>
      <c r="E48" s="14">
        <v>1625.5</v>
      </c>
      <c r="F48" s="14">
        <v>740</v>
      </c>
      <c r="G48" s="14">
        <v>1</v>
      </c>
      <c r="H48" s="15">
        <v>43189</v>
      </c>
      <c r="I48" s="16" t="s">
        <v>151</v>
      </c>
      <c r="L48" s="20"/>
      <c r="M48" s="20"/>
      <c r="O48" s="26"/>
      <c r="P48" s="17"/>
    </row>
    <row r="49" spans="1:18" s="5" customFormat="1" ht="26.1" customHeight="1" x14ac:dyDescent="0.2">
      <c r="A49" s="12">
        <v>46</v>
      </c>
      <c r="B49" s="13" t="s">
        <v>398</v>
      </c>
      <c r="C49" s="13" t="s">
        <v>379</v>
      </c>
      <c r="D49" s="13" t="s">
        <v>414</v>
      </c>
      <c r="E49" s="14">
        <v>1598</v>
      </c>
      <c r="F49" s="14">
        <v>295</v>
      </c>
      <c r="G49" s="14">
        <v>2</v>
      </c>
      <c r="H49" s="75" t="s">
        <v>297</v>
      </c>
      <c r="I49" s="77" t="s">
        <v>368</v>
      </c>
      <c r="L49" s="20"/>
      <c r="M49" s="20"/>
      <c r="O49" s="26"/>
      <c r="P49" s="17"/>
    </row>
    <row r="50" spans="1:18" s="5" customFormat="1" ht="26.1" customHeight="1" x14ac:dyDescent="0.2">
      <c r="A50" s="12">
        <v>47</v>
      </c>
      <c r="B50" s="13" t="s">
        <v>444</v>
      </c>
      <c r="C50" s="13" t="s">
        <v>443</v>
      </c>
      <c r="D50" s="13" t="s">
        <v>446</v>
      </c>
      <c r="E50" s="14">
        <v>1500</v>
      </c>
      <c r="F50" s="14">
        <v>387</v>
      </c>
      <c r="G50" s="14">
        <v>2</v>
      </c>
      <c r="H50" s="15">
        <v>43574</v>
      </c>
      <c r="I50" s="18" t="s">
        <v>237</v>
      </c>
      <c r="L50" s="20"/>
      <c r="M50" s="20"/>
      <c r="O50" s="26"/>
      <c r="P50" s="17"/>
    </row>
    <row r="51" spans="1:18" s="5" customFormat="1" ht="26.1" customHeight="1" x14ac:dyDescent="0.2">
      <c r="A51" s="12">
        <v>48</v>
      </c>
      <c r="B51" s="13" t="s">
        <v>397</v>
      </c>
      <c r="C51" s="13" t="s">
        <v>380</v>
      </c>
      <c r="D51" s="13" t="s">
        <v>415</v>
      </c>
      <c r="E51" s="14">
        <v>1333.1</v>
      </c>
      <c r="F51" s="14">
        <v>234</v>
      </c>
      <c r="G51" s="14">
        <v>2</v>
      </c>
      <c r="H51" s="75" t="s">
        <v>297</v>
      </c>
      <c r="I51" s="77" t="s">
        <v>368</v>
      </c>
      <c r="L51" s="20"/>
      <c r="M51" s="20"/>
      <c r="O51" s="26"/>
      <c r="P51" s="17"/>
    </row>
    <row r="52" spans="1:18" s="5" customFormat="1" ht="26.1" customHeight="1" x14ac:dyDescent="0.2">
      <c r="A52" s="12">
        <v>49</v>
      </c>
      <c r="B52" s="13" t="s">
        <v>350</v>
      </c>
      <c r="C52" s="19" t="s">
        <v>349</v>
      </c>
      <c r="D52" s="13" t="s">
        <v>352</v>
      </c>
      <c r="E52" s="14">
        <v>1232.75</v>
      </c>
      <c r="F52" s="14">
        <v>273</v>
      </c>
      <c r="G52" s="14">
        <v>5</v>
      </c>
      <c r="H52" s="15" t="s">
        <v>355</v>
      </c>
      <c r="I52" s="18" t="s">
        <v>29</v>
      </c>
      <c r="L52" s="20"/>
      <c r="M52" s="20"/>
      <c r="O52" s="26"/>
      <c r="P52" s="17"/>
    </row>
    <row r="53" spans="1:18" s="5" customFormat="1" ht="26.1" customHeight="1" x14ac:dyDescent="0.2">
      <c r="A53" s="12">
        <v>50</v>
      </c>
      <c r="B53" s="13" t="s">
        <v>396</v>
      </c>
      <c r="C53" s="13" t="s">
        <v>381</v>
      </c>
      <c r="D53" s="13" t="s">
        <v>410</v>
      </c>
      <c r="E53" s="14">
        <v>1188</v>
      </c>
      <c r="F53" s="14">
        <v>247</v>
      </c>
      <c r="G53" s="14">
        <v>5</v>
      </c>
      <c r="H53" s="75" t="s">
        <v>297</v>
      </c>
      <c r="I53" s="77" t="s">
        <v>368</v>
      </c>
      <c r="L53" s="20"/>
      <c r="M53" s="20"/>
      <c r="O53" s="26"/>
      <c r="P53" s="17"/>
    </row>
    <row r="54" spans="1:18" s="5" customFormat="1" ht="26.1" customHeight="1" x14ac:dyDescent="0.2">
      <c r="A54" s="12">
        <v>51</v>
      </c>
      <c r="B54" s="13" t="s">
        <v>395</v>
      </c>
      <c r="C54" s="13" t="s">
        <v>382</v>
      </c>
      <c r="D54" s="13" t="s">
        <v>334</v>
      </c>
      <c r="E54" s="14">
        <v>1140.7</v>
      </c>
      <c r="F54" s="14">
        <v>214</v>
      </c>
      <c r="G54" s="14">
        <v>2</v>
      </c>
      <c r="H54" s="75" t="s">
        <v>297</v>
      </c>
      <c r="I54" s="77" t="s">
        <v>368</v>
      </c>
      <c r="L54" s="20"/>
      <c r="M54" s="20"/>
      <c r="O54" s="26"/>
      <c r="P54" s="17"/>
    </row>
    <row r="55" spans="1:18" ht="26.1" customHeight="1" x14ac:dyDescent="0.25">
      <c r="A55" s="12">
        <v>52</v>
      </c>
      <c r="B55" s="13" t="s">
        <v>391</v>
      </c>
      <c r="C55" s="13" t="s">
        <v>386</v>
      </c>
      <c r="D55" s="13" t="s">
        <v>417</v>
      </c>
      <c r="E55" s="14">
        <v>1119.5</v>
      </c>
      <c r="F55" s="14">
        <v>213</v>
      </c>
      <c r="G55" s="14">
        <v>1</v>
      </c>
      <c r="H55" s="75" t="s">
        <v>297</v>
      </c>
      <c r="I55" s="77" t="s">
        <v>368</v>
      </c>
    </row>
    <row r="56" spans="1:18" ht="26.1" customHeight="1" x14ac:dyDescent="0.25">
      <c r="A56" s="12">
        <v>53</v>
      </c>
      <c r="B56" s="13" t="s">
        <v>335</v>
      </c>
      <c r="C56" s="19" t="s">
        <v>336</v>
      </c>
      <c r="D56" s="13" t="s">
        <v>337</v>
      </c>
      <c r="E56" s="14">
        <v>1098.19</v>
      </c>
      <c r="F56" s="14">
        <v>207</v>
      </c>
      <c r="G56" s="14">
        <v>5</v>
      </c>
      <c r="H56" s="21" t="s">
        <v>261</v>
      </c>
      <c r="I56" s="31" t="s">
        <v>91</v>
      </c>
    </row>
    <row r="57" spans="1:18" ht="26.1" customHeight="1" x14ac:dyDescent="0.25">
      <c r="A57" s="12">
        <v>54</v>
      </c>
      <c r="B57" s="13" t="s">
        <v>393</v>
      </c>
      <c r="C57" s="13" t="s">
        <v>385</v>
      </c>
      <c r="D57" s="13" t="s">
        <v>69</v>
      </c>
      <c r="E57" s="14">
        <v>927</v>
      </c>
      <c r="F57" s="14">
        <v>181</v>
      </c>
      <c r="G57" s="14">
        <v>1</v>
      </c>
      <c r="H57" s="80" t="s">
        <v>297</v>
      </c>
      <c r="I57" s="81" t="s">
        <v>368</v>
      </c>
    </row>
    <row r="58" spans="1:18" s="43" customFormat="1" ht="24.75" customHeight="1" x14ac:dyDescent="0.2">
      <c r="A58" s="12">
        <v>55</v>
      </c>
      <c r="B58" s="45" t="s">
        <v>322</v>
      </c>
      <c r="C58" s="45" t="s">
        <v>321</v>
      </c>
      <c r="D58" s="45" t="s">
        <v>45</v>
      </c>
      <c r="E58" s="47">
        <v>868.93</v>
      </c>
      <c r="F58" s="47">
        <v>294</v>
      </c>
      <c r="G58" s="47">
        <v>6</v>
      </c>
      <c r="H58" s="50">
        <v>43539</v>
      </c>
      <c r="I58" s="16" t="s">
        <v>320</v>
      </c>
      <c r="J58" s="42"/>
    </row>
    <row r="59" spans="1:18" s="43" customFormat="1" ht="24.75" customHeight="1" x14ac:dyDescent="0.2">
      <c r="A59" s="12">
        <v>56</v>
      </c>
      <c r="B59" s="45" t="s">
        <v>392</v>
      </c>
      <c r="C59" s="45" t="s">
        <v>384</v>
      </c>
      <c r="D59" s="45" t="s">
        <v>416</v>
      </c>
      <c r="E59" s="47">
        <v>729.5</v>
      </c>
      <c r="F59" s="47">
        <v>142</v>
      </c>
      <c r="G59" s="47">
        <v>1</v>
      </c>
      <c r="H59" s="74" t="s">
        <v>297</v>
      </c>
      <c r="I59" s="77" t="s">
        <v>368</v>
      </c>
      <c r="J59" s="42"/>
    </row>
    <row r="60" spans="1:18" s="43" customFormat="1" ht="24.75" customHeight="1" x14ac:dyDescent="0.2">
      <c r="A60" s="12">
        <v>57</v>
      </c>
      <c r="B60" s="45" t="s">
        <v>394</v>
      </c>
      <c r="C60" s="45" t="s">
        <v>383</v>
      </c>
      <c r="D60" s="45" t="s">
        <v>15</v>
      </c>
      <c r="E60" s="47">
        <v>701</v>
      </c>
      <c r="F60" s="47">
        <v>130</v>
      </c>
      <c r="G60" s="47">
        <v>2</v>
      </c>
      <c r="H60" s="74" t="s">
        <v>297</v>
      </c>
      <c r="I60" s="77" t="s">
        <v>368</v>
      </c>
      <c r="J60" s="42"/>
    </row>
    <row r="61" spans="1:18" s="43" customFormat="1" ht="24.75" customHeight="1" x14ac:dyDescent="0.2">
      <c r="A61" s="12">
        <v>58</v>
      </c>
      <c r="B61" s="45" t="s">
        <v>52</v>
      </c>
      <c r="C61" s="45" t="s">
        <v>53</v>
      </c>
      <c r="D61" s="45" t="s">
        <v>54</v>
      </c>
      <c r="E61" s="47">
        <v>413</v>
      </c>
      <c r="F61" s="47">
        <v>164</v>
      </c>
      <c r="G61" s="47">
        <v>2</v>
      </c>
      <c r="H61" s="50">
        <v>43385</v>
      </c>
      <c r="I61" s="52" t="s">
        <v>29</v>
      </c>
      <c r="J61" s="42"/>
      <c r="L61" s="56"/>
      <c r="M61" s="56"/>
    </row>
    <row r="62" spans="1:18" s="43" customFormat="1" ht="24.75" customHeight="1" x14ac:dyDescent="0.2">
      <c r="A62" s="12">
        <v>59</v>
      </c>
      <c r="B62" s="45" t="s">
        <v>422</v>
      </c>
      <c r="C62" s="45" t="s">
        <v>422</v>
      </c>
      <c r="D62" s="45" t="s">
        <v>423</v>
      </c>
      <c r="E62" s="47">
        <v>388</v>
      </c>
      <c r="F62" s="47">
        <v>84</v>
      </c>
      <c r="G62" s="47">
        <v>1</v>
      </c>
      <c r="H62" s="74" t="s">
        <v>297</v>
      </c>
      <c r="I62" s="67" t="s">
        <v>368</v>
      </c>
      <c r="J62" s="42"/>
      <c r="O62" s="68"/>
      <c r="P62" s="56"/>
      <c r="Q62" s="56"/>
      <c r="R62" s="69"/>
    </row>
    <row r="63" spans="1:18" s="43" customFormat="1" ht="24.75" customHeight="1" x14ac:dyDescent="0.2">
      <c r="A63" s="12">
        <v>60</v>
      </c>
      <c r="B63" s="45" t="s">
        <v>224</v>
      </c>
      <c r="C63" s="45" t="s">
        <v>225</v>
      </c>
      <c r="D63" s="45" t="s">
        <v>133</v>
      </c>
      <c r="E63" s="47">
        <v>330</v>
      </c>
      <c r="F63" s="47">
        <v>97</v>
      </c>
      <c r="G63" s="47">
        <v>2</v>
      </c>
      <c r="H63" s="50" t="s">
        <v>209</v>
      </c>
      <c r="I63" s="18" t="s">
        <v>56</v>
      </c>
      <c r="J63" s="42"/>
      <c r="O63" s="68"/>
      <c r="R63" s="69"/>
    </row>
    <row r="64" spans="1:18" s="43" customFormat="1" ht="24.75" customHeight="1" x14ac:dyDescent="0.25">
      <c r="A64" s="12">
        <v>61</v>
      </c>
      <c r="B64" s="45" t="s">
        <v>221</v>
      </c>
      <c r="C64" s="45" t="s">
        <v>221</v>
      </c>
      <c r="D64" s="45" t="s">
        <v>10</v>
      </c>
      <c r="E64" s="47">
        <v>219</v>
      </c>
      <c r="F64" s="47">
        <v>58</v>
      </c>
      <c r="G64" s="47">
        <v>1</v>
      </c>
      <c r="H64" s="50" t="s">
        <v>204</v>
      </c>
      <c r="I64" s="52" t="s">
        <v>56</v>
      </c>
      <c r="J64" s="42"/>
      <c r="K64"/>
      <c r="L64" s="35"/>
      <c r="M64" s="55"/>
      <c r="N64"/>
      <c r="O64" s="70"/>
      <c r="P64"/>
      <c r="Q64"/>
      <c r="R64" s="54"/>
    </row>
    <row r="65" spans="1:18" s="43" customFormat="1" ht="24.75" customHeight="1" x14ac:dyDescent="0.2">
      <c r="A65" s="12">
        <v>62</v>
      </c>
      <c r="B65" s="45" t="s">
        <v>390</v>
      </c>
      <c r="C65" s="45" t="s">
        <v>387</v>
      </c>
      <c r="D65" s="45" t="s">
        <v>418</v>
      </c>
      <c r="E65" s="47">
        <v>155.5</v>
      </c>
      <c r="F65" s="47">
        <v>31</v>
      </c>
      <c r="G65" s="47">
        <v>1</v>
      </c>
      <c r="H65" s="74" t="s">
        <v>297</v>
      </c>
      <c r="I65" s="67" t="s">
        <v>368</v>
      </c>
      <c r="J65" s="42"/>
    </row>
    <row r="66" spans="1:18" s="43" customFormat="1" ht="24.75" customHeight="1" x14ac:dyDescent="0.25">
      <c r="A66" s="12">
        <v>63</v>
      </c>
      <c r="B66" s="45" t="s">
        <v>258</v>
      </c>
      <c r="C66" s="45" t="s">
        <v>257</v>
      </c>
      <c r="D66" s="45" t="s">
        <v>259</v>
      </c>
      <c r="E66" s="47">
        <v>147.80000000000001</v>
      </c>
      <c r="F66" s="47">
        <v>31</v>
      </c>
      <c r="G66" s="47">
        <v>1</v>
      </c>
      <c r="H66" s="50" t="s">
        <v>260</v>
      </c>
      <c r="I66" s="53" t="s">
        <v>77</v>
      </c>
      <c r="J66" s="42"/>
      <c r="K66"/>
      <c r="L66"/>
      <c r="M66" s="20"/>
      <c r="N66" s="27"/>
      <c r="O66" s="28"/>
      <c r="P66" s="17"/>
      <c r="Q66" s="54"/>
      <c r="R66"/>
    </row>
    <row r="67" spans="1:18" s="43" customFormat="1" ht="24.75" customHeight="1" x14ac:dyDescent="0.25">
      <c r="A67" s="12">
        <v>64</v>
      </c>
      <c r="B67" s="45" t="s">
        <v>389</v>
      </c>
      <c r="C67" s="45" t="s">
        <v>388</v>
      </c>
      <c r="D67" s="45" t="s">
        <v>232</v>
      </c>
      <c r="E67" s="47">
        <v>138</v>
      </c>
      <c r="F67" s="47">
        <v>25</v>
      </c>
      <c r="G67" s="47">
        <v>1</v>
      </c>
      <c r="H67" s="74" t="s">
        <v>297</v>
      </c>
      <c r="I67" s="67" t="s">
        <v>368</v>
      </c>
      <c r="J67" s="42"/>
      <c r="K67"/>
      <c r="L67"/>
      <c r="M67" s="20"/>
      <c r="N67" s="27"/>
      <c r="O67" s="28"/>
      <c r="P67" s="17"/>
      <c r="Q67" s="54"/>
      <c r="R67"/>
    </row>
    <row r="68" spans="1:18" s="43" customFormat="1" ht="24.75" customHeight="1" x14ac:dyDescent="0.25">
      <c r="A68" s="12">
        <v>65</v>
      </c>
      <c r="B68" s="45" t="s">
        <v>420</v>
      </c>
      <c r="C68" s="45" t="s">
        <v>421</v>
      </c>
      <c r="D68" s="45" t="s">
        <v>69</v>
      </c>
      <c r="E68" s="47">
        <v>119.5</v>
      </c>
      <c r="F68" s="47">
        <v>26</v>
      </c>
      <c r="G68" s="47">
        <v>1</v>
      </c>
      <c r="H68" s="74" t="s">
        <v>297</v>
      </c>
      <c r="I68" s="67" t="s">
        <v>368</v>
      </c>
      <c r="J68" s="42"/>
      <c r="K68"/>
      <c r="L68"/>
      <c r="M68" s="20"/>
      <c r="N68" s="27"/>
      <c r="O68" s="28"/>
      <c r="P68" s="17"/>
      <c r="Q68" s="54"/>
      <c r="R68"/>
    </row>
    <row r="69" spans="1:18" s="43" customFormat="1" ht="24.75" customHeight="1" x14ac:dyDescent="0.25">
      <c r="A69" s="12">
        <v>66</v>
      </c>
      <c r="B69" s="45" t="s">
        <v>287</v>
      </c>
      <c r="C69" s="45" t="s">
        <v>286</v>
      </c>
      <c r="D69" s="45" t="s">
        <v>15</v>
      </c>
      <c r="E69" s="47">
        <v>88.98</v>
      </c>
      <c r="F69" s="47">
        <v>23</v>
      </c>
      <c r="G69" s="47">
        <v>1</v>
      </c>
      <c r="H69" s="50" t="s">
        <v>273</v>
      </c>
      <c r="I69" s="52" t="s">
        <v>29</v>
      </c>
      <c r="J69" s="42"/>
      <c r="K69"/>
      <c r="L69" s="5"/>
      <c r="M69" s="40"/>
      <c r="N69" s="5"/>
      <c r="O69" s="41"/>
      <c r="P69" s="40"/>
      <c r="Q69" s="41"/>
      <c r="R69" s="5"/>
    </row>
    <row r="70" spans="1:18" ht="26.1" customHeight="1" x14ac:dyDescent="0.25">
      <c r="A70" s="12">
        <v>67</v>
      </c>
      <c r="B70" s="13" t="s">
        <v>309</v>
      </c>
      <c r="C70" s="13" t="s">
        <v>311</v>
      </c>
      <c r="D70" s="13" t="s">
        <v>45</v>
      </c>
      <c r="E70" s="14">
        <v>84</v>
      </c>
      <c r="F70" s="14">
        <v>14</v>
      </c>
      <c r="G70" s="14">
        <v>1</v>
      </c>
      <c r="H70" s="21" t="s">
        <v>273</v>
      </c>
      <c r="I70" s="52" t="s">
        <v>56</v>
      </c>
      <c r="K70" s="20"/>
      <c r="L70" s="11"/>
      <c r="M70" s="20"/>
      <c r="N70" s="20"/>
      <c r="O70" s="11"/>
      <c r="P70" s="40"/>
      <c r="Q70" s="41"/>
      <c r="R70" s="5"/>
    </row>
    <row r="71" spans="1:18" s="5" customFormat="1" ht="26.1" customHeight="1" x14ac:dyDescent="0.25">
      <c r="A71" s="12">
        <v>68</v>
      </c>
      <c r="B71" s="13" t="s">
        <v>197</v>
      </c>
      <c r="C71" s="39" t="s">
        <v>196</v>
      </c>
      <c r="D71" s="13" t="s">
        <v>206</v>
      </c>
      <c r="E71" s="14">
        <v>38.5</v>
      </c>
      <c r="F71" s="14">
        <v>16</v>
      </c>
      <c r="G71" s="14">
        <v>1</v>
      </c>
      <c r="H71" s="15" t="s">
        <v>207</v>
      </c>
      <c r="I71" s="18" t="s">
        <v>29</v>
      </c>
      <c r="J71"/>
      <c r="K71" s="20"/>
      <c r="L71" s="11"/>
      <c r="M71" s="20"/>
      <c r="N71" s="20"/>
      <c r="O71" s="11"/>
      <c r="P71" s="40"/>
      <c r="Q71" s="41"/>
    </row>
    <row r="72" spans="1:18" s="5" customFormat="1" ht="26.1" customHeight="1" x14ac:dyDescent="0.25">
      <c r="A72" s="12">
        <v>69</v>
      </c>
      <c r="B72" s="13" t="s">
        <v>194</v>
      </c>
      <c r="C72" s="22" t="s">
        <v>193</v>
      </c>
      <c r="D72" s="24" t="s">
        <v>203</v>
      </c>
      <c r="E72" s="14">
        <v>27.2</v>
      </c>
      <c r="F72" s="14">
        <v>7</v>
      </c>
      <c r="G72" s="23">
        <v>1</v>
      </c>
      <c r="H72" s="15" t="s">
        <v>204</v>
      </c>
      <c r="I72" s="16" t="s">
        <v>36</v>
      </c>
      <c r="J72" s="30"/>
      <c r="K72"/>
      <c r="L72"/>
      <c r="M72"/>
      <c r="N72"/>
      <c r="O72"/>
      <c r="P72"/>
      <c r="Q72"/>
      <c r="R72"/>
    </row>
    <row r="73" spans="1:18" s="5" customFormat="1" ht="26.1" customHeight="1" x14ac:dyDescent="0.25">
      <c r="A73" s="12">
        <v>70</v>
      </c>
      <c r="B73" s="13" t="s">
        <v>289</v>
      </c>
      <c r="C73" s="22" t="s">
        <v>288</v>
      </c>
      <c r="D73" s="24" t="s">
        <v>296</v>
      </c>
      <c r="E73" s="14">
        <v>12</v>
      </c>
      <c r="F73" s="14">
        <v>3</v>
      </c>
      <c r="G73" s="23">
        <v>1</v>
      </c>
      <c r="H73" s="21" t="s">
        <v>261</v>
      </c>
      <c r="I73" s="18" t="s">
        <v>29</v>
      </c>
      <c r="J73" s="30"/>
      <c r="K73"/>
      <c r="L73"/>
      <c r="M73"/>
      <c r="N73"/>
      <c r="O73"/>
      <c r="P73"/>
      <c r="Q73"/>
      <c r="R73"/>
    </row>
    <row r="74" spans="1:18" s="5" customFormat="1" ht="26.1" customHeight="1" x14ac:dyDescent="0.25">
      <c r="A74" s="12">
        <v>71</v>
      </c>
      <c r="B74" s="13" t="s">
        <v>338</v>
      </c>
      <c r="C74" s="13" t="s">
        <v>339</v>
      </c>
      <c r="D74" s="13" t="s">
        <v>69</v>
      </c>
      <c r="E74" s="14">
        <v>11.89</v>
      </c>
      <c r="F74" s="14">
        <v>4</v>
      </c>
      <c r="G74" s="14">
        <v>1</v>
      </c>
      <c r="H74" s="21" t="s">
        <v>261</v>
      </c>
      <c r="I74" s="18" t="s">
        <v>91</v>
      </c>
      <c r="J74" s="17"/>
      <c r="K74"/>
      <c r="L74"/>
      <c r="M74"/>
      <c r="N74"/>
      <c r="O74"/>
      <c r="P74"/>
      <c r="Q74"/>
      <c r="R74"/>
    </row>
    <row r="75" spans="1:18" s="5" customFormat="1" ht="26.1" customHeight="1" x14ac:dyDescent="0.25">
      <c r="B75" s="32"/>
      <c r="C75" s="32"/>
      <c r="D75" s="32"/>
      <c r="E75" s="33"/>
      <c r="F75" s="33"/>
      <c r="G75" s="34"/>
      <c r="J75"/>
      <c r="K75"/>
      <c r="L75"/>
      <c r="M75"/>
      <c r="N75"/>
      <c r="O75"/>
      <c r="P75"/>
      <c r="Q75"/>
      <c r="R75"/>
    </row>
    <row r="76" spans="1:18" s="5" customFormat="1" ht="26.1" customHeight="1" thickBot="1" x14ac:dyDescent="0.3">
      <c r="B76" s="32"/>
      <c r="C76" s="32"/>
      <c r="D76" s="32"/>
      <c r="E76" s="36">
        <f>SUM(E4:E75)</f>
        <v>1438196.2799999996</v>
      </c>
      <c r="F76" s="36">
        <f>SUM(F4:F75)</f>
        <v>275476</v>
      </c>
      <c r="H76" s="20"/>
      <c r="J76"/>
      <c r="K76"/>
      <c r="L76"/>
      <c r="M76"/>
      <c r="N76"/>
      <c r="O76"/>
      <c r="P76"/>
      <c r="Q76"/>
      <c r="R76"/>
    </row>
  </sheetData>
  <sortState xmlns:xlrd2="http://schemas.microsoft.com/office/spreadsheetml/2017/richdata2" ref="B4:I74">
    <sortCondition descending="1" ref="E4:E7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C997-FB9A-4130-BE91-21287A60F388}">
  <dimension ref="A1:Q84"/>
  <sheetViews>
    <sheetView tabSelected="1" workbookViewId="0">
      <selection activeCell="H84" sqref="H84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13.5703125" bestFit="1" customWidth="1"/>
    <col min="12" max="12" width="11.140625" customWidth="1"/>
    <col min="13" max="13" width="13.5703125" bestFit="1" customWidth="1"/>
    <col min="14" max="14" width="14.140625" bestFit="1" customWidth="1"/>
    <col min="15" max="15" width="13.5703125" bestFit="1" customWidth="1"/>
    <col min="16" max="16" width="11.5703125" bestFit="1" customWidth="1"/>
    <col min="17" max="17" width="10.42578125" bestFit="1" customWidth="1"/>
  </cols>
  <sheetData>
    <row r="1" spans="1:16" s="5" customFormat="1" ht="18" x14ac:dyDescent="0.25">
      <c r="A1" s="1" t="s">
        <v>447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7" t="s">
        <v>518</v>
      </c>
      <c r="B4" s="88" t="s">
        <v>357</v>
      </c>
      <c r="C4" s="88" t="s">
        <v>356</v>
      </c>
      <c r="D4" s="88" t="s">
        <v>15</v>
      </c>
      <c r="E4" s="92">
        <v>236918.46</v>
      </c>
      <c r="F4" s="92">
        <v>38759</v>
      </c>
      <c r="G4" s="92">
        <v>23</v>
      </c>
      <c r="H4" s="96" t="s">
        <v>354</v>
      </c>
      <c r="I4" s="18" t="s">
        <v>17</v>
      </c>
    </row>
    <row r="5" spans="1:16" s="5" customFormat="1" ht="26.1" customHeight="1" x14ac:dyDescent="0.2">
      <c r="A5" s="7" t="s">
        <v>520</v>
      </c>
      <c r="B5" s="86" t="s">
        <v>484</v>
      </c>
      <c r="C5" s="86" t="s">
        <v>483</v>
      </c>
      <c r="D5" s="89" t="s">
        <v>503</v>
      </c>
      <c r="E5" s="87">
        <v>143127.59</v>
      </c>
      <c r="F5" s="87">
        <v>27627</v>
      </c>
      <c r="G5" s="99">
        <v>13</v>
      </c>
      <c r="H5" s="85" t="s">
        <v>456</v>
      </c>
      <c r="I5" s="16" t="s">
        <v>36</v>
      </c>
    </row>
    <row r="6" spans="1:16" s="5" customFormat="1" ht="26.1" customHeight="1" x14ac:dyDescent="0.2">
      <c r="A6" s="7" t="s">
        <v>521</v>
      </c>
      <c r="B6" s="86" t="s">
        <v>486</v>
      </c>
      <c r="C6" s="86" t="s">
        <v>485</v>
      </c>
      <c r="D6" s="13" t="s">
        <v>15</v>
      </c>
      <c r="E6" s="87">
        <v>111876.75</v>
      </c>
      <c r="F6" s="87">
        <v>19707</v>
      </c>
      <c r="G6" s="85" t="s">
        <v>531</v>
      </c>
      <c r="H6" s="85" t="s">
        <v>459</v>
      </c>
      <c r="I6" s="18" t="s">
        <v>29</v>
      </c>
    </row>
    <row r="7" spans="1:16" s="5" customFormat="1" ht="26.1" customHeight="1" x14ac:dyDescent="0.2">
      <c r="A7" s="7" t="s">
        <v>522</v>
      </c>
      <c r="B7" s="44" t="s">
        <v>595</v>
      </c>
      <c r="C7" s="44" t="s">
        <v>596</v>
      </c>
      <c r="D7" s="44" t="s">
        <v>597</v>
      </c>
      <c r="E7" s="46">
        <v>76455.41</v>
      </c>
      <c r="F7" s="46">
        <v>14341</v>
      </c>
      <c r="G7" s="48">
        <v>11</v>
      </c>
      <c r="H7" s="49" t="s">
        <v>456</v>
      </c>
      <c r="I7" s="77" t="s">
        <v>101</v>
      </c>
      <c r="J7" s="17"/>
      <c r="K7" s="11"/>
      <c r="N7" s="20"/>
      <c r="O7" s="20"/>
      <c r="P7" s="11"/>
    </row>
    <row r="8" spans="1:16" s="5" customFormat="1" ht="26.1" customHeight="1" x14ac:dyDescent="0.2">
      <c r="A8" s="7" t="s">
        <v>519</v>
      </c>
      <c r="B8" s="13" t="s">
        <v>350</v>
      </c>
      <c r="C8" s="19" t="s">
        <v>349</v>
      </c>
      <c r="D8" s="13" t="s">
        <v>352</v>
      </c>
      <c r="E8" s="14">
        <v>63724.6</v>
      </c>
      <c r="F8" s="14">
        <v>14699</v>
      </c>
      <c r="G8" s="14">
        <v>16</v>
      </c>
      <c r="H8" s="15" t="s">
        <v>355</v>
      </c>
      <c r="I8" s="18" t="s">
        <v>29</v>
      </c>
      <c r="J8" s="17"/>
      <c r="K8" s="11"/>
      <c r="N8" s="20"/>
      <c r="O8" s="20"/>
      <c r="P8" s="11"/>
    </row>
    <row r="9" spans="1:16" s="5" customFormat="1" ht="26.1" customHeight="1" x14ac:dyDescent="0.2">
      <c r="A9" s="7" t="s">
        <v>523</v>
      </c>
      <c r="B9" s="13" t="s">
        <v>419</v>
      </c>
      <c r="C9" s="13" t="s">
        <v>419</v>
      </c>
      <c r="D9" s="13" t="s">
        <v>10</v>
      </c>
      <c r="E9" s="14">
        <v>61798.59</v>
      </c>
      <c r="F9" s="14">
        <v>11285</v>
      </c>
      <c r="G9" s="14">
        <v>15</v>
      </c>
      <c r="H9" s="75" t="s">
        <v>353</v>
      </c>
      <c r="I9" s="77" t="s">
        <v>368</v>
      </c>
      <c r="J9" s="17"/>
      <c r="K9" s="11"/>
      <c r="N9" s="20"/>
      <c r="O9" s="20"/>
      <c r="P9" s="11"/>
    </row>
    <row r="10" spans="1:16" s="5" customFormat="1" ht="26.1" customHeight="1" x14ac:dyDescent="0.2">
      <c r="A10" s="7" t="s">
        <v>524</v>
      </c>
      <c r="B10" s="89" t="s">
        <v>488</v>
      </c>
      <c r="C10" s="89" t="s">
        <v>487</v>
      </c>
      <c r="D10" s="13" t="s">
        <v>15</v>
      </c>
      <c r="E10" s="93">
        <v>59511.76</v>
      </c>
      <c r="F10" s="93">
        <v>10823</v>
      </c>
      <c r="G10" s="14">
        <v>15</v>
      </c>
      <c r="H10" s="97" t="s">
        <v>355</v>
      </c>
      <c r="I10" s="18" t="s">
        <v>29</v>
      </c>
      <c r="J10" s="17"/>
      <c r="K10" s="11"/>
      <c r="M10" s="11"/>
      <c r="N10" s="20"/>
      <c r="O10" s="20"/>
      <c r="P10" s="11"/>
    </row>
    <row r="11" spans="1:16" s="5" customFormat="1" ht="26.1" customHeight="1" x14ac:dyDescent="0.2">
      <c r="A11" s="7" t="s">
        <v>525</v>
      </c>
      <c r="B11" s="13" t="s">
        <v>468</v>
      </c>
      <c r="C11" s="13" t="s">
        <v>469</v>
      </c>
      <c r="D11" s="13" t="s">
        <v>15</v>
      </c>
      <c r="E11" s="14">
        <v>56499.97</v>
      </c>
      <c r="F11" s="14">
        <v>10235</v>
      </c>
      <c r="G11" s="14">
        <v>15</v>
      </c>
      <c r="H11" s="15" t="s">
        <v>355</v>
      </c>
      <c r="I11" s="18" t="s">
        <v>476</v>
      </c>
      <c r="J11" s="17"/>
      <c r="K11" s="11"/>
      <c r="M11" s="11"/>
      <c r="N11" s="20"/>
      <c r="O11" s="20"/>
      <c r="P11" s="11"/>
    </row>
    <row r="12" spans="1:16" s="5" customFormat="1" ht="26.1" customHeight="1" x14ac:dyDescent="0.2">
      <c r="A12" s="7" t="s">
        <v>526</v>
      </c>
      <c r="B12" s="13" t="s">
        <v>341</v>
      </c>
      <c r="C12" s="19" t="s">
        <v>341</v>
      </c>
      <c r="D12" s="13" t="s">
        <v>10</v>
      </c>
      <c r="E12" s="14">
        <v>49976.37</v>
      </c>
      <c r="F12" s="14">
        <v>9334</v>
      </c>
      <c r="G12" s="14">
        <v>9</v>
      </c>
      <c r="H12" s="15" t="s">
        <v>351</v>
      </c>
      <c r="I12" s="18" t="s">
        <v>29</v>
      </c>
      <c r="J12" s="17"/>
      <c r="K12" s="11"/>
      <c r="M12" s="11"/>
      <c r="N12" s="20"/>
      <c r="O12" s="20"/>
      <c r="P12" s="11"/>
    </row>
    <row r="13" spans="1:16" s="5" customFormat="1" ht="26.1" customHeight="1" x14ac:dyDescent="0.2">
      <c r="A13" s="7" t="s">
        <v>527</v>
      </c>
      <c r="B13" s="13" t="s">
        <v>449</v>
      </c>
      <c r="C13" s="13" t="s">
        <v>448</v>
      </c>
      <c r="D13" s="13" t="s">
        <v>15</v>
      </c>
      <c r="E13" s="14">
        <v>44436.02</v>
      </c>
      <c r="F13" s="14">
        <v>9297</v>
      </c>
      <c r="G13" s="14">
        <v>13</v>
      </c>
      <c r="H13" s="15" t="s">
        <v>450</v>
      </c>
      <c r="I13" s="18" t="s">
        <v>17</v>
      </c>
      <c r="J13" s="17"/>
      <c r="K13" s="11"/>
      <c r="M13" s="11"/>
      <c r="N13" s="20"/>
      <c r="O13" s="20"/>
      <c r="P13" s="11"/>
    </row>
    <row r="14" spans="1:16" s="43" customFormat="1" ht="26.1" customHeight="1" x14ac:dyDescent="0.2">
      <c r="A14" s="7" t="s">
        <v>528</v>
      </c>
      <c r="B14" s="45" t="s">
        <v>474</v>
      </c>
      <c r="C14" s="45" t="s">
        <v>475</v>
      </c>
      <c r="D14" s="45" t="s">
        <v>15</v>
      </c>
      <c r="E14" s="47">
        <v>30159.82</v>
      </c>
      <c r="F14" s="47">
        <v>6373</v>
      </c>
      <c r="G14" s="47">
        <v>19</v>
      </c>
      <c r="H14" s="50" t="s">
        <v>471</v>
      </c>
      <c r="I14" s="52" t="s">
        <v>39</v>
      </c>
      <c r="J14" s="68"/>
      <c r="L14" s="42"/>
    </row>
    <row r="15" spans="1:16" s="5" customFormat="1" ht="26.1" customHeight="1" x14ac:dyDescent="0.2">
      <c r="A15" s="7" t="s">
        <v>529</v>
      </c>
      <c r="B15" s="13" t="s">
        <v>516</v>
      </c>
      <c r="C15" s="13" t="s">
        <v>517</v>
      </c>
      <c r="D15" s="44" t="s">
        <v>15</v>
      </c>
      <c r="E15" s="14">
        <v>30053</v>
      </c>
      <c r="F15" s="14">
        <v>5427</v>
      </c>
      <c r="G15" s="14">
        <v>13</v>
      </c>
      <c r="H15" s="15" t="s">
        <v>456</v>
      </c>
      <c r="I15" s="16" t="s">
        <v>94</v>
      </c>
      <c r="J15" s="17"/>
      <c r="K15" s="11"/>
      <c r="M15" s="11"/>
      <c r="N15" s="20"/>
      <c r="O15" s="20"/>
      <c r="P15" s="11"/>
    </row>
    <row r="16" spans="1:16" s="5" customFormat="1" ht="26.1" customHeight="1" x14ac:dyDescent="0.2">
      <c r="A16" s="7" t="s">
        <v>530</v>
      </c>
      <c r="B16" s="13" t="s">
        <v>508</v>
      </c>
      <c r="C16" s="13" t="s">
        <v>509</v>
      </c>
      <c r="D16" s="13" t="s">
        <v>15</v>
      </c>
      <c r="E16" s="14">
        <v>25968</v>
      </c>
      <c r="F16" s="14">
        <v>5277</v>
      </c>
      <c r="G16" s="14">
        <v>15</v>
      </c>
      <c r="H16" s="75" t="s">
        <v>459</v>
      </c>
      <c r="I16" s="18" t="s">
        <v>56</v>
      </c>
      <c r="J16" s="17"/>
      <c r="K16" s="11"/>
      <c r="M16" s="11"/>
      <c r="N16" s="20"/>
      <c r="O16" s="20"/>
      <c r="P16" s="11"/>
    </row>
    <row r="17" spans="1:16" s="5" customFormat="1" ht="26.1" customHeight="1" x14ac:dyDescent="0.2">
      <c r="A17" s="7" t="s">
        <v>531</v>
      </c>
      <c r="B17" s="13" t="s">
        <v>278</v>
      </c>
      <c r="C17" s="13" t="s">
        <v>279</v>
      </c>
      <c r="D17" s="13" t="s">
        <v>15</v>
      </c>
      <c r="E17" s="14">
        <v>24034.89</v>
      </c>
      <c r="F17" s="14">
        <v>5071</v>
      </c>
      <c r="G17" s="14">
        <v>8</v>
      </c>
      <c r="H17" s="15" t="s">
        <v>273</v>
      </c>
      <c r="I17" s="18" t="s">
        <v>39</v>
      </c>
      <c r="J17" s="17"/>
      <c r="K17" s="11"/>
      <c r="M17" s="11"/>
      <c r="N17" s="20"/>
      <c r="O17" s="20"/>
      <c r="P17" s="11"/>
    </row>
    <row r="18" spans="1:16" s="5" customFormat="1" ht="26.1" customHeight="1" x14ac:dyDescent="0.2">
      <c r="A18" s="7" t="s">
        <v>532</v>
      </c>
      <c r="B18" s="13" t="s">
        <v>441</v>
      </c>
      <c r="C18" s="13" t="s">
        <v>442</v>
      </c>
      <c r="D18" s="13" t="s">
        <v>15</v>
      </c>
      <c r="E18" s="14">
        <v>22427.02</v>
      </c>
      <c r="F18" s="14">
        <v>5119</v>
      </c>
      <c r="G18" s="14">
        <v>10</v>
      </c>
      <c r="H18" s="15" t="s">
        <v>351</v>
      </c>
      <c r="I18" s="18" t="s">
        <v>440</v>
      </c>
      <c r="J18" s="17"/>
      <c r="K18" s="11"/>
      <c r="M18" s="11"/>
      <c r="N18" s="20"/>
      <c r="O18" s="20"/>
      <c r="P18" s="11"/>
    </row>
    <row r="19" spans="1:16" s="43" customFormat="1" ht="26.1" customHeight="1" x14ac:dyDescent="0.2">
      <c r="A19" s="7" t="s">
        <v>533</v>
      </c>
      <c r="B19" s="45" t="s">
        <v>452</v>
      </c>
      <c r="C19" s="90" t="s">
        <v>451</v>
      </c>
      <c r="D19" s="45" t="s">
        <v>175</v>
      </c>
      <c r="E19" s="47">
        <v>21328.31</v>
      </c>
      <c r="F19" s="47">
        <v>3730</v>
      </c>
      <c r="G19" s="94">
        <v>18</v>
      </c>
      <c r="H19" s="50" t="s">
        <v>355</v>
      </c>
      <c r="I19" s="52" t="s">
        <v>453</v>
      </c>
      <c r="J19" s="68"/>
    </row>
    <row r="20" spans="1:16" s="5" customFormat="1" ht="26.1" customHeight="1" x14ac:dyDescent="0.2">
      <c r="A20" s="7" t="s">
        <v>534</v>
      </c>
      <c r="B20" s="13" t="s">
        <v>344</v>
      </c>
      <c r="C20" s="19" t="s">
        <v>343</v>
      </c>
      <c r="D20" s="13" t="s">
        <v>15</v>
      </c>
      <c r="E20" s="14">
        <v>19441.07</v>
      </c>
      <c r="F20" s="14">
        <v>3419</v>
      </c>
      <c r="G20" s="14">
        <v>6</v>
      </c>
      <c r="H20" s="15" t="s">
        <v>353</v>
      </c>
      <c r="I20" s="16" t="s">
        <v>36</v>
      </c>
      <c r="J20" s="17"/>
      <c r="K20" s="11"/>
      <c r="M20" s="11"/>
      <c r="N20" s="20"/>
      <c r="P20" s="11"/>
    </row>
    <row r="21" spans="1:16" s="43" customFormat="1" ht="26.1" customHeight="1" x14ac:dyDescent="0.25">
      <c r="A21" s="7" t="s">
        <v>535</v>
      </c>
      <c r="B21" s="45" t="s">
        <v>454</v>
      </c>
      <c r="C21" s="45" t="s">
        <v>455</v>
      </c>
      <c r="D21" s="45" t="s">
        <v>15</v>
      </c>
      <c r="E21" s="47">
        <v>18946.46</v>
      </c>
      <c r="F21" s="47">
        <v>3543</v>
      </c>
      <c r="G21" s="47">
        <v>17</v>
      </c>
      <c r="H21" s="50" t="s">
        <v>456</v>
      </c>
      <c r="I21" s="79" t="s">
        <v>77</v>
      </c>
      <c r="J21"/>
      <c r="K21" s="84"/>
      <c r="N21" s="68"/>
      <c r="O21" s="56"/>
      <c r="P21" s="69"/>
    </row>
    <row r="22" spans="1:16" s="43" customFormat="1" ht="26.1" customHeight="1" x14ac:dyDescent="0.2">
      <c r="A22" s="7" t="s">
        <v>536</v>
      </c>
      <c r="B22" s="60" t="s">
        <v>598</v>
      </c>
      <c r="C22" s="60" t="s">
        <v>599</v>
      </c>
      <c r="D22" s="60" t="s">
        <v>157</v>
      </c>
      <c r="E22" s="61">
        <v>16708.47</v>
      </c>
      <c r="F22" s="61">
        <v>4309</v>
      </c>
      <c r="G22" s="62">
        <v>10</v>
      </c>
      <c r="H22" s="63" t="s">
        <v>459</v>
      </c>
      <c r="I22" s="67" t="s">
        <v>101</v>
      </c>
    </row>
    <row r="23" spans="1:16" s="5" customFormat="1" ht="26.1" customHeight="1" x14ac:dyDescent="0.2">
      <c r="A23" s="7" t="s">
        <v>537</v>
      </c>
      <c r="B23" s="13" t="s">
        <v>490</v>
      </c>
      <c r="C23" s="19" t="s">
        <v>489</v>
      </c>
      <c r="D23" s="13" t="s">
        <v>15</v>
      </c>
      <c r="E23" s="14">
        <v>16650.55</v>
      </c>
      <c r="F23" s="14">
        <v>3490</v>
      </c>
      <c r="G23" s="14">
        <v>13</v>
      </c>
      <c r="H23" s="15" t="s">
        <v>450</v>
      </c>
      <c r="I23" s="16" t="s">
        <v>26</v>
      </c>
      <c r="J23" s="17"/>
      <c r="K23" s="11"/>
      <c r="M23" s="11"/>
      <c r="N23" s="20"/>
    </row>
    <row r="24" spans="1:16" s="5" customFormat="1" ht="26.1" customHeight="1" x14ac:dyDescent="0.2">
      <c r="A24" s="7" t="s">
        <v>538</v>
      </c>
      <c r="B24" s="13" t="s">
        <v>492</v>
      </c>
      <c r="C24" s="19" t="s">
        <v>491</v>
      </c>
      <c r="D24" s="13" t="s">
        <v>15</v>
      </c>
      <c r="E24" s="14">
        <v>14569.65</v>
      </c>
      <c r="F24" s="14">
        <v>2933</v>
      </c>
      <c r="G24" s="14">
        <v>14</v>
      </c>
      <c r="H24" s="15" t="s">
        <v>459</v>
      </c>
      <c r="I24" s="16" t="s">
        <v>36</v>
      </c>
      <c r="J24" s="17"/>
      <c r="K24" s="11"/>
      <c r="M24" s="11"/>
      <c r="N24" s="20"/>
    </row>
    <row r="25" spans="1:16" s="5" customFormat="1" ht="26.1" customHeight="1" x14ac:dyDescent="0.2">
      <c r="A25" s="7" t="s">
        <v>539</v>
      </c>
      <c r="B25" s="13" t="s">
        <v>285</v>
      </c>
      <c r="C25" s="13" t="s">
        <v>284</v>
      </c>
      <c r="D25" s="13" t="s">
        <v>295</v>
      </c>
      <c r="E25" s="14">
        <v>14353.7</v>
      </c>
      <c r="F25" s="14">
        <v>3043</v>
      </c>
      <c r="G25" s="14">
        <v>3</v>
      </c>
      <c r="H25" s="15" t="s">
        <v>275</v>
      </c>
      <c r="I25" s="18" t="s">
        <v>29</v>
      </c>
      <c r="J25" s="17"/>
      <c r="K25" s="11"/>
      <c r="L25" s="11"/>
      <c r="N25" s="20"/>
    </row>
    <row r="26" spans="1:16" s="5" customFormat="1" ht="26.1" customHeight="1" x14ac:dyDescent="0.2">
      <c r="A26" s="7" t="s">
        <v>540</v>
      </c>
      <c r="B26" s="13" t="s">
        <v>494</v>
      </c>
      <c r="C26" s="22" t="s">
        <v>493</v>
      </c>
      <c r="D26" s="13" t="s">
        <v>479</v>
      </c>
      <c r="E26" s="14">
        <v>11349.76</v>
      </c>
      <c r="F26" s="14">
        <v>2062</v>
      </c>
      <c r="G26" s="23">
        <v>15</v>
      </c>
      <c r="H26" s="76" t="s">
        <v>471</v>
      </c>
      <c r="I26" s="79" t="s">
        <v>36</v>
      </c>
    </row>
    <row r="27" spans="1:16" s="5" customFormat="1" ht="26.1" customHeight="1" x14ac:dyDescent="0.2">
      <c r="A27" s="7" t="s">
        <v>541</v>
      </c>
      <c r="B27" s="13" t="s">
        <v>511</v>
      </c>
      <c r="C27" s="24" t="s">
        <v>510</v>
      </c>
      <c r="D27" s="45" t="s">
        <v>69</v>
      </c>
      <c r="E27" s="14">
        <v>10796.9</v>
      </c>
      <c r="F27" s="14">
        <v>2190</v>
      </c>
      <c r="G27" s="23">
        <v>4</v>
      </c>
      <c r="H27" s="76" t="s">
        <v>355</v>
      </c>
      <c r="I27" s="78" t="s">
        <v>237</v>
      </c>
    </row>
    <row r="28" spans="1:16" s="5" customFormat="1" ht="26.1" customHeight="1" x14ac:dyDescent="0.2">
      <c r="A28" s="7" t="s">
        <v>542</v>
      </c>
      <c r="B28" s="13" t="s">
        <v>458</v>
      </c>
      <c r="C28" s="24" t="s">
        <v>457</v>
      </c>
      <c r="D28" s="13" t="s">
        <v>295</v>
      </c>
      <c r="E28" s="14">
        <v>7954.77</v>
      </c>
      <c r="F28" s="14">
        <v>1482</v>
      </c>
      <c r="G28" s="23">
        <v>13</v>
      </c>
      <c r="H28" s="76" t="s">
        <v>459</v>
      </c>
      <c r="I28" s="79" t="s">
        <v>77</v>
      </c>
    </row>
    <row r="29" spans="1:16" s="5" customFormat="1" ht="26.1" customHeight="1" x14ac:dyDescent="0.2">
      <c r="A29" s="7" t="s">
        <v>543</v>
      </c>
      <c r="B29" s="13" t="s">
        <v>512</v>
      </c>
      <c r="C29" s="24" t="s">
        <v>513</v>
      </c>
      <c r="D29" s="44" t="s">
        <v>15</v>
      </c>
      <c r="E29" s="14">
        <v>6495.79</v>
      </c>
      <c r="F29" s="14">
        <v>1482</v>
      </c>
      <c r="G29" s="23">
        <v>8</v>
      </c>
      <c r="H29" s="76" t="s">
        <v>450</v>
      </c>
      <c r="I29" s="78" t="s">
        <v>91</v>
      </c>
    </row>
    <row r="30" spans="1:16" s="5" customFormat="1" ht="26.1" customHeight="1" x14ac:dyDescent="0.2">
      <c r="A30" s="7" t="s">
        <v>544</v>
      </c>
      <c r="B30" s="13" t="s">
        <v>506</v>
      </c>
      <c r="C30" s="24" t="s">
        <v>507</v>
      </c>
      <c r="D30" s="13" t="s">
        <v>69</v>
      </c>
      <c r="E30" s="14">
        <v>5944</v>
      </c>
      <c r="F30" s="14">
        <v>1150</v>
      </c>
      <c r="G30" s="23">
        <v>10</v>
      </c>
      <c r="H30" s="71" t="s">
        <v>355</v>
      </c>
      <c r="I30" s="78" t="s">
        <v>56</v>
      </c>
    </row>
    <row r="31" spans="1:16" s="5" customFormat="1" ht="26.1" customHeight="1" x14ac:dyDescent="0.2">
      <c r="A31" s="7" t="s">
        <v>545</v>
      </c>
      <c r="B31" s="13" t="s">
        <v>430</v>
      </c>
      <c r="C31" s="24" t="s">
        <v>429</v>
      </c>
      <c r="D31" s="13" t="s">
        <v>15</v>
      </c>
      <c r="E31" s="14">
        <v>5597</v>
      </c>
      <c r="F31" s="14">
        <v>947</v>
      </c>
      <c r="G31" s="23">
        <v>9</v>
      </c>
      <c r="H31" s="76" t="s">
        <v>351</v>
      </c>
      <c r="I31" s="78" t="s">
        <v>56</v>
      </c>
    </row>
    <row r="32" spans="1:16" s="5" customFormat="1" ht="26.1" customHeight="1" x14ac:dyDescent="0.2">
      <c r="A32" s="7" t="s">
        <v>546</v>
      </c>
      <c r="B32" s="13" t="s">
        <v>445</v>
      </c>
      <c r="C32" s="24" t="s">
        <v>445</v>
      </c>
      <c r="D32" s="13" t="s">
        <v>120</v>
      </c>
      <c r="E32" s="14">
        <v>5035.46</v>
      </c>
      <c r="F32" s="14">
        <v>1117</v>
      </c>
      <c r="G32" s="23">
        <v>8</v>
      </c>
      <c r="H32" s="76">
        <v>43581</v>
      </c>
      <c r="I32" s="78" t="s">
        <v>237</v>
      </c>
    </row>
    <row r="33" spans="1:14" s="5" customFormat="1" ht="26.1" customHeight="1" x14ac:dyDescent="0.2">
      <c r="A33" s="7" t="s">
        <v>547</v>
      </c>
      <c r="B33" s="13" t="s">
        <v>293</v>
      </c>
      <c r="C33" s="22" t="s">
        <v>292</v>
      </c>
      <c r="D33" s="13" t="s">
        <v>315</v>
      </c>
      <c r="E33" s="14">
        <v>4634.9399999999996</v>
      </c>
      <c r="F33" s="14">
        <v>1013</v>
      </c>
      <c r="G33" s="23">
        <v>2</v>
      </c>
      <c r="H33" s="76" t="s">
        <v>297</v>
      </c>
      <c r="I33" s="78" t="s">
        <v>29</v>
      </c>
    </row>
    <row r="34" spans="1:14" s="5" customFormat="1" ht="26.1" customHeight="1" x14ac:dyDescent="0.2">
      <c r="A34" s="7" t="s">
        <v>548</v>
      </c>
      <c r="B34" s="13" t="s">
        <v>470</v>
      </c>
      <c r="C34" s="24" t="s">
        <v>470</v>
      </c>
      <c r="D34" s="13" t="s">
        <v>15</v>
      </c>
      <c r="E34" s="14">
        <v>3471.65</v>
      </c>
      <c r="F34" s="14">
        <v>611</v>
      </c>
      <c r="G34" s="23">
        <v>11</v>
      </c>
      <c r="H34" s="76" t="s">
        <v>471</v>
      </c>
      <c r="I34" s="78" t="s">
        <v>39</v>
      </c>
    </row>
    <row r="35" spans="1:14" s="5" customFormat="1" ht="26.1" customHeight="1" x14ac:dyDescent="0.2">
      <c r="A35" s="7" t="s">
        <v>549</v>
      </c>
      <c r="B35" s="13" t="s">
        <v>472</v>
      </c>
      <c r="C35" s="24" t="s">
        <v>472</v>
      </c>
      <c r="D35" s="13" t="s">
        <v>120</v>
      </c>
      <c r="E35" s="14">
        <v>3457.92</v>
      </c>
      <c r="F35" s="14">
        <v>683</v>
      </c>
      <c r="G35" s="23">
        <v>4</v>
      </c>
      <c r="H35" s="76" t="s">
        <v>473</v>
      </c>
      <c r="I35" s="78" t="s">
        <v>440</v>
      </c>
    </row>
    <row r="36" spans="1:14" s="5" customFormat="1" ht="26.1" customHeight="1" x14ac:dyDescent="0.2">
      <c r="A36" s="7" t="s">
        <v>550</v>
      </c>
      <c r="B36" s="13" t="s">
        <v>434</v>
      </c>
      <c r="C36" s="24" t="s">
        <v>437</v>
      </c>
      <c r="D36" s="13" t="s">
        <v>45</v>
      </c>
      <c r="E36" s="14">
        <v>3256</v>
      </c>
      <c r="F36" s="14">
        <v>590</v>
      </c>
      <c r="G36" s="23">
        <v>5</v>
      </c>
      <c r="H36" s="76" t="s">
        <v>353</v>
      </c>
      <c r="I36" s="78" t="s">
        <v>56</v>
      </c>
    </row>
    <row r="37" spans="1:14" s="5" customFormat="1" ht="26.1" customHeight="1" x14ac:dyDescent="0.2">
      <c r="A37" s="7" t="s">
        <v>551</v>
      </c>
      <c r="B37" s="13" t="s">
        <v>362</v>
      </c>
      <c r="C37" s="24" t="s">
        <v>360</v>
      </c>
      <c r="D37" s="13" t="s">
        <v>365</v>
      </c>
      <c r="E37" s="14">
        <v>1581.13</v>
      </c>
      <c r="F37" s="14">
        <v>329</v>
      </c>
      <c r="G37" s="23">
        <v>13</v>
      </c>
      <c r="H37" s="76" t="s">
        <v>354</v>
      </c>
      <c r="I37" s="79" t="s">
        <v>77</v>
      </c>
    </row>
    <row r="38" spans="1:14" s="5" customFormat="1" ht="26.1" customHeight="1" x14ac:dyDescent="0.2">
      <c r="A38" s="7" t="s">
        <v>552</v>
      </c>
      <c r="B38" s="13" t="s">
        <v>348</v>
      </c>
      <c r="C38" s="22" t="s">
        <v>347</v>
      </c>
      <c r="D38" s="13" t="s">
        <v>160</v>
      </c>
      <c r="E38" s="14">
        <v>1259.0999999999999</v>
      </c>
      <c r="F38" s="14">
        <v>275</v>
      </c>
      <c r="G38" s="23">
        <v>2</v>
      </c>
      <c r="H38" s="76" t="s">
        <v>354</v>
      </c>
      <c r="I38" s="78" t="s">
        <v>29</v>
      </c>
    </row>
    <row r="39" spans="1:14" s="5" customFormat="1" ht="26.1" customHeight="1" x14ac:dyDescent="0.2">
      <c r="A39" s="7" t="s">
        <v>553</v>
      </c>
      <c r="B39" s="13" t="s">
        <v>514</v>
      </c>
      <c r="C39" s="24" t="s">
        <v>515</v>
      </c>
      <c r="D39" s="13" t="s">
        <v>69</v>
      </c>
      <c r="E39" s="14">
        <v>1118.98</v>
      </c>
      <c r="F39" s="14">
        <v>309</v>
      </c>
      <c r="G39" s="23">
        <v>6</v>
      </c>
      <c r="H39" s="76" t="s">
        <v>355</v>
      </c>
      <c r="I39" s="78" t="s">
        <v>91</v>
      </c>
    </row>
    <row r="40" spans="1:14" s="5" customFormat="1" ht="26.1" customHeight="1" x14ac:dyDescent="0.2">
      <c r="A40" s="7" t="s">
        <v>554</v>
      </c>
      <c r="B40" s="13" t="s">
        <v>438</v>
      </c>
      <c r="C40" s="24" t="s">
        <v>439</v>
      </c>
      <c r="D40" s="13" t="s">
        <v>15</v>
      </c>
      <c r="E40" s="14">
        <v>1101.1400000000001</v>
      </c>
      <c r="F40" s="14">
        <v>212</v>
      </c>
      <c r="G40" s="23">
        <v>1</v>
      </c>
      <c r="H40" s="76" t="s">
        <v>297</v>
      </c>
      <c r="I40" s="78" t="s">
        <v>440</v>
      </c>
    </row>
    <row r="41" spans="1:14" s="5" customFormat="1" ht="26.1" customHeight="1" x14ac:dyDescent="0.2">
      <c r="A41" s="7" t="s">
        <v>555</v>
      </c>
      <c r="B41" s="13" t="s">
        <v>342</v>
      </c>
      <c r="C41" s="22" t="s">
        <v>342</v>
      </c>
      <c r="D41" s="13" t="s">
        <v>15</v>
      </c>
      <c r="E41" s="14">
        <v>1044.6300000000001</v>
      </c>
      <c r="F41" s="14">
        <v>195</v>
      </c>
      <c r="G41" s="23">
        <v>1</v>
      </c>
      <c r="H41" s="76" t="s">
        <v>297</v>
      </c>
      <c r="I41" s="79" t="s">
        <v>36</v>
      </c>
    </row>
    <row r="42" spans="1:14" s="5" customFormat="1" ht="26.1" customHeight="1" x14ac:dyDescent="0.2">
      <c r="A42" s="7" t="s">
        <v>556</v>
      </c>
      <c r="B42" s="13" t="s">
        <v>150</v>
      </c>
      <c r="C42" s="24" t="s">
        <v>150</v>
      </c>
      <c r="D42" s="13" t="s">
        <v>10</v>
      </c>
      <c r="E42" s="14">
        <v>999.5</v>
      </c>
      <c r="F42" s="14">
        <v>388</v>
      </c>
      <c r="G42" s="73">
        <v>3</v>
      </c>
      <c r="H42" s="76">
        <v>43189</v>
      </c>
      <c r="I42" s="79" t="s">
        <v>151</v>
      </c>
    </row>
    <row r="43" spans="1:14" s="5" customFormat="1" ht="26.1" customHeight="1" x14ac:dyDescent="0.2">
      <c r="A43" s="7" t="s">
        <v>557</v>
      </c>
      <c r="B43" s="13" t="s">
        <v>407</v>
      </c>
      <c r="C43" s="24" t="s">
        <v>370</v>
      </c>
      <c r="D43" s="13" t="s">
        <v>410</v>
      </c>
      <c r="E43" s="14">
        <v>988.97</v>
      </c>
      <c r="F43" s="14">
        <v>239</v>
      </c>
      <c r="G43" s="73">
        <v>3</v>
      </c>
      <c r="H43" s="71" t="s">
        <v>297</v>
      </c>
      <c r="I43" s="72" t="s">
        <v>368</v>
      </c>
    </row>
    <row r="44" spans="1:14" s="107" customFormat="1" ht="26.1" customHeight="1" x14ac:dyDescent="0.2">
      <c r="A44" s="101" t="s">
        <v>558</v>
      </c>
      <c r="B44" s="102" t="s">
        <v>426</v>
      </c>
      <c r="C44" s="102" t="s">
        <v>427</v>
      </c>
      <c r="D44" s="102" t="s">
        <v>10</v>
      </c>
      <c r="E44" s="103">
        <v>911.2</v>
      </c>
      <c r="F44" s="103">
        <v>265</v>
      </c>
      <c r="G44" s="103">
        <v>3</v>
      </c>
      <c r="H44" s="104" t="s">
        <v>297</v>
      </c>
      <c r="I44" s="105" t="s">
        <v>428</v>
      </c>
      <c r="J44" s="106"/>
    </row>
    <row r="45" spans="1:14" s="5" customFormat="1" ht="26.1" customHeight="1" x14ac:dyDescent="0.2">
      <c r="A45" s="7" t="s">
        <v>559</v>
      </c>
      <c r="B45" s="13" t="s">
        <v>408</v>
      </c>
      <c r="C45" s="13" t="s">
        <v>369</v>
      </c>
      <c r="D45" s="13" t="s">
        <v>409</v>
      </c>
      <c r="E45" s="14">
        <v>815.45</v>
      </c>
      <c r="F45" s="14">
        <v>203</v>
      </c>
      <c r="G45" s="14">
        <v>2</v>
      </c>
      <c r="H45" s="75" t="s">
        <v>297</v>
      </c>
      <c r="I45" s="77" t="s">
        <v>368</v>
      </c>
      <c r="J45" s="11"/>
      <c r="K45" s="20"/>
    </row>
    <row r="46" spans="1:14" s="5" customFormat="1" ht="26.1" customHeight="1" x14ac:dyDescent="0.2">
      <c r="A46" s="7" t="s">
        <v>560</v>
      </c>
      <c r="B46" s="13" t="s">
        <v>402</v>
      </c>
      <c r="C46" s="13" t="s">
        <v>375</v>
      </c>
      <c r="D46" s="13" t="s">
        <v>15</v>
      </c>
      <c r="E46" s="14">
        <v>815.45</v>
      </c>
      <c r="F46" s="14">
        <v>203</v>
      </c>
      <c r="G46" s="14">
        <v>3</v>
      </c>
      <c r="H46" s="75" t="s">
        <v>297</v>
      </c>
      <c r="I46" s="77" t="s">
        <v>368</v>
      </c>
      <c r="K46" s="20"/>
      <c r="M46" s="26"/>
      <c r="N46" s="17"/>
    </row>
    <row r="47" spans="1:14" s="5" customFormat="1" ht="26.1" customHeight="1" x14ac:dyDescent="0.2">
      <c r="A47" s="7" t="s">
        <v>561</v>
      </c>
      <c r="B47" s="13" t="s">
        <v>197</v>
      </c>
      <c r="C47" s="39" t="s">
        <v>196</v>
      </c>
      <c r="D47" s="13" t="s">
        <v>206</v>
      </c>
      <c r="E47" s="14">
        <v>662</v>
      </c>
      <c r="F47" s="14">
        <v>224</v>
      </c>
      <c r="G47" s="14">
        <v>2</v>
      </c>
      <c r="H47" s="15" t="s">
        <v>207</v>
      </c>
      <c r="I47" s="18" t="s">
        <v>29</v>
      </c>
      <c r="K47" s="20"/>
      <c r="M47" s="26"/>
      <c r="N47" s="17"/>
    </row>
    <row r="48" spans="1:14" s="5" customFormat="1" ht="26.1" customHeight="1" x14ac:dyDescent="0.2">
      <c r="A48" s="7" t="s">
        <v>562</v>
      </c>
      <c r="B48" s="13" t="s">
        <v>406</v>
      </c>
      <c r="C48" s="13" t="s">
        <v>371</v>
      </c>
      <c r="D48" s="13" t="s">
        <v>411</v>
      </c>
      <c r="E48" s="14">
        <v>644.09</v>
      </c>
      <c r="F48" s="14">
        <v>147</v>
      </c>
      <c r="G48" s="14">
        <v>3</v>
      </c>
      <c r="H48" s="75" t="s">
        <v>297</v>
      </c>
      <c r="I48" s="77" t="s">
        <v>368</v>
      </c>
      <c r="K48" s="20"/>
      <c r="M48" s="26"/>
      <c r="N48" s="17"/>
    </row>
    <row r="49" spans="1:15" s="5" customFormat="1" ht="26.1" customHeight="1" x14ac:dyDescent="0.2">
      <c r="A49" s="7" t="s">
        <v>563</v>
      </c>
      <c r="B49" s="13" t="s">
        <v>219</v>
      </c>
      <c r="C49" s="13" t="s">
        <v>219</v>
      </c>
      <c r="D49" s="13" t="s">
        <v>10</v>
      </c>
      <c r="E49" s="14">
        <v>626.87</v>
      </c>
      <c r="F49" s="14">
        <v>103</v>
      </c>
      <c r="G49" s="14">
        <v>2</v>
      </c>
      <c r="H49" s="15" t="s">
        <v>209</v>
      </c>
      <c r="I49" s="18" t="s">
        <v>220</v>
      </c>
      <c r="K49" s="20"/>
      <c r="M49" s="26"/>
      <c r="N49" s="17"/>
    </row>
    <row r="50" spans="1:15" s="5" customFormat="1" ht="26.1" customHeight="1" x14ac:dyDescent="0.2">
      <c r="A50" s="7" t="s">
        <v>564</v>
      </c>
      <c r="B50" s="13" t="s">
        <v>363</v>
      </c>
      <c r="C50" s="13" t="s">
        <v>361</v>
      </c>
      <c r="D50" s="13" t="s">
        <v>264</v>
      </c>
      <c r="E50" s="14">
        <v>607.57000000000005</v>
      </c>
      <c r="F50" s="14">
        <v>122</v>
      </c>
      <c r="G50" s="14">
        <v>4</v>
      </c>
      <c r="H50" s="21" t="s">
        <v>353</v>
      </c>
      <c r="I50" s="29" t="s">
        <v>77</v>
      </c>
      <c r="K50" s="20"/>
      <c r="M50" s="26"/>
      <c r="N50" s="17"/>
    </row>
    <row r="51" spans="1:15" ht="26.1" customHeight="1" x14ac:dyDescent="0.25">
      <c r="A51" s="7" t="s">
        <v>565</v>
      </c>
      <c r="B51" s="13" t="s">
        <v>444</v>
      </c>
      <c r="C51" s="13" t="s">
        <v>443</v>
      </c>
      <c r="D51" s="13" t="s">
        <v>446</v>
      </c>
      <c r="E51" s="14">
        <v>574.5</v>
      </c>
      <c r="F51" s="14">
        <v>151</v>
      </c>
      <c r="G51" s="14">
        <v>4</v>
      </c>
      <c r="H51" s="21">
        <v>43574</v>
      </c>
      <c r="I51" s="31" t="s">
        <v>237</v>
      </c>
    </row>
    <row r="52" spans="1:15" ht="26.1" customHeight="1" x14ac:dyDescent="0.25">
      <c r="A52" s="7" t="s">
        <v>566</v>
      </c>
      <c r="B52" s="44" t="s">
        <v>496</v>
      </c>
      <c r="C52" s="44" t="s">
        <v>495</v>
      </c>
      <c r="D52" s="44" t="s">
        <v>15</v>
      </c>
      <c r="E52" s="46">
        <v>528.5</v>
      </c>
      <c r="F52" s="46">
        <v>265</v>
      </c>
      <c r="G52" s="48">
        <v>2</v>
      </c>
      <c r="H52" s="58" t="s">
        <v>504</v>
      </c>
      <c r="I52" s="59" t="s">
        <v>26</v>
      </c>
    </row>
    <row r="53" spans="1:15" s="43" customFormat="1" ht="24.75" customHeight="1" x14ac:dyDescent="0.2">
      <c r="A53" s="7" t="s">
        <v>567</v>
      </c>
      <c r="B53" s="45" t="s">
        <v>366</v>
      </c>
      <c r="C53" s="45" t="s">
        <v>367</v>
      </c>
      <c r="D53" s="45" t="s">
        <v>157</v>
      </c>
      <c r="E53" s="47">
        <v>489.73</v>
      </c>
      <c r="F53" s="47">
        <v>153</v>
      </c>
      <c r="G53" s="47">
        <v>4</v>
      </c>
      <c r="H53" s="50" t="s">
        <v>353</v>
      </c>
      <c r="I53" s="18" t="s">
        <v>91</v>
      </c>
      <c r="J53" s="42"/>
    </row>
    <row r="54" spans="1:15" s="43" customFormat="1" ht="24.75" customHeight="1" x14ac:dyDescent="0.2">
      <c r="A54" s="7" t="s">
        <v>568</v>
      </c>
      <c r="B54" s="60" t="s">
        <v>477</v>
      </c>
      <c r="C54" s="60" t="s">
        <v>478</v>
      </c>
      <c r="D54" s="60" t="s">
        <v>479</v>
      </c>
      <c r="E54" s="61">
        <v>396</v>
      </c>
      <c r="F54" s="61">
        <v>263</v>
      </c>
      <c r="G54" s="62">
        <v>3</v>
      </c>
      <c r="H54" s="63">
        <v>42587</v>
      </c>
      <c r="I54" s="51" t="s">
        <v>39</v>
      </c>
      <c r="J54" s="42"/>
    </row>
    <row r="55" spans="1:15" s="43" customFormat="1" ht="24.75" customHeight="1" x14ac:dyDescent="0.2">
      <c r="A55" s="7" t="s">
        <v>569</v>
      </c>
      <c r="B55" s="45" t="s">
        <v>401</v>
      </c>
      <c r="C55" s="45" t="s">
        <v>376</v>
      </c>
      <c r="D55" s="45" t="s">
        <v>413</v>
      </c>
      <c r="E55" s="47">
        <v>272.05</v>
      </c>
      <c r="F55" s="47">
        <v>39</v>
      </c>
      <c r="G55" s="47">
        <v>2</v>
      </c>
      <c r="H55" s="74" t="s">
        <v>297</v>
      </c>
      <c r="I55" s="67" t="s">
        <v>368</v>
      </c>
      <c r="J55" s="42"/>
    </row>
    <row r="56" spans="1:15" s="43" customFormat="1" ht="24.75" customHeight="1" x14ac:dyDescent="0.2">
      <c r="A56" s="7" t="s">
        <v>570</v>
      </c>
      <c r="B56" s="45" t="s">
        <v>52</v>
      </c>
      <c r="C56" s="45" t="s">
        <v>53</v>
      </c>
      <c r="D56" s="45" t="s">
        <v>54</v>
      </c>
      <c r="E56" s="47">
        <v>270</v>
      </c>
      <c r="F56" s="47">
        <v>90</v>
      </c>
      <c r="G56" s="47">
        <v>1</v>
      </c>
      <c r="H56" s="50">
        <v>43385</v>
      </c>
      <c r="I56" s="18" t="s">
        <v>29</v>
      </c>
      <c r="J56" s="42"/>
    </row>
    <row r="57" spans="1:15" s="43" customFormat="1" ht="24.75" customHeight="1" x14ac:dyDescent="0.2">
      <c r="A57" s="7" t="s">
        <v>571</v>
      </c>
      <c r="B57" s="45" t="s">
        <v>403</v>
      </c>
      <c r="C57" s="45" t="s">
        <v>374</v>
      </c>
      <c r="D57" s="45" t="s">
        <v>412</v>
      </c>
      <c r="E57" s="47">
        <v>256.05</v>
      </c>
      <c r="F57" s="47">
        <v>92</v>
      </c>
      <c r="G57" s="47">
        <v>1</v>
      </c>
      <c r="H57" s="74" t="s">
        <v>297</v>
      </c>
      <c r="I57" s="67" t="s">
        <v>368</v>
      </c>
      <c r="J57" s="42"/>
    </row>
    <row r="58" spans="1:15" s="43" customFormat="1" ht="26.1" customHeight="1" x14ac:dyDescent="0.2">
      <c r="A58" s="7" t="s">
        <v>572</v>
      </c>
      <c r="B58" s="45" t="s">
        <v>396</v>
      </c>
      <c r="C58" s="45" t="s">
        <v>381</v>
      </c>
      <c r="D58" s="45" t="s">
        <v>410</v>
      </c>
      <c r="E58" s="47">
        <v>253</v>
      </c>
      <c r="F58" s="47">
        <v>47</v>
      </c>
      <c r="G58" s="47">
        <v>1</v>
      </c>
      <c r="H58" s="74" t="s">
        <v>297</v>
      </c>
      <c r="I58" s="67" t="s">
        <v>368</v>
      </c>
    </row>
    <row r="59" spans="1:15" s="43" customFormat="1" ht="26.1" customHeight="1" x14ac:dyDescent="0.2">
      <c r="A59" s="7" t="s">
        <v>573</v>
      </c>
      <c r="B59" s="60" t="s">
        <v>498</v>
      </c>
      <c r="C59" s="60" t="s">
        <v>497</v>
      </c>
      <c r="D59" s="60" t="s">
        <v>45</v>
      </c>
      <c r="E59" s="61">
        <v>234</v>
      </c>
      <c r="F59" s="61">
        <v>170</v>
      </c>
      <c r="G59" s="62">
        <v>1</v>
      </c>
      <c r="H59" s="63">
        <v>43357</v>
      </c>
      <c r="I59" s="64" t="s">
        <v>29</v>
      </c>
    </row>
    <row r="60" spans="1:15" s="43" customFormat="1" ht="26.1" customHeight="1" x14ac:dyDescent="0.2">
      <c r="A60" s="7" t="s">
        <v>574</v>
      </c>
      <c r="B60" s="45" t="s">
        <v>405</v>
      </c>
      <c r="C60" s="45" t="s">
        <v>372</v>
      </c>
      <c r="D60" s="45" t="s">
        <v>45</v>
      </c>
      <c r="E60" s="47">
        <v>228</v>
      </c>
      <c r="F60" s="47">
        <v>67</v>
      </c>
      <c r="G60" s="47">
        <v>1</v>
      </c>
      <c r="H60" s="74" t="s">
        <v>297</v>
      </c>
      <c r="I60" s="67" t="s">
        <v>368</v>
      </c>
      <c r="J60" s="56"/>
      <c r="O60" s="42"/>
    </row>
    <row r="61" spans="1:15" s="43" customFormat="1" ht="26.1" customHeight="1" x14ac:dyDescent="0.2">
      <c r="A61" s="7" t="s">
        <v>575</v>
      </c>
      <c r="B61" s="60" t="s">
        <v>460</v>
      </c>
      <c r="C61" s="60" t="s">
        <v>461</v>
      </c>
      <c r="D61" s="60" t="s">
        <v>15</v>
      </c>
      <c r="E61" s="61">
        <v>224</v>
      </c>
      <c r="F61" s="61">
        <v>129</v>
      </c>
      <c r="G61" s="62">
        <v>4</v>
      </c>
      <c r="H61" s="63">
        <v>43315</v>
      </c>
      <c r="I61" s="67" t="s">
        <v>17</v>
      </c>
      <c r="J61" s="68"/>
      <c r="L61" s="42" t="s">
        <v>482</v>
      </c>
    </row>
    <row r="62" spans="1:15" s="43" customFormat="1" ht="24.75" customHeight="1" x14ac:dyDescent="0.2">
      <c r="A62" s="7" t="s">
        <v>576</v>
      </c>
      <c r="B62" s="60" t="s">
        <v>480</v>
      </c>
      <c r="C62" s="60" t="s">
        <v>481</v>
      </c>
      <c r="D62" s="60" t="s">
        <v>15</v>
      </c>
      <c r="E62" s="61">
        <v>188</v>
      </c>
      <c r="F62" s="61">
        <v>131</v>
      </c>
      <c r="G62" s="62">
        <v>3</v>
      </c>
      <c r="H62" s="63">
        <v>42916</v>
      </c>
      <c r="I62" s="51" t="s">
        <v>39</v>
      </c>
      <c r="J62" s="42"/>
    </row>
    <row r="63" spans="1:15" s="43" customFormat="1" ht="24.75" customHeight="1" x14ac:dyDescent="0.2">
      <c r="A63" s="7" t="s">
        <v>577</v>
      </c>
      <c r="B63" s="60" t="s">
        <v>462</v>
      </c>
      <c r="C63" s="60" t="s">
        <v>463</v>
      </c>
      <c r="D63" s="60" t="s">
        <v>15</v>
      </c>
      <c r="E63" s="61">
        <v>176</v>
      </c>
      <c r="F63" s="61">
        <v>90</v>
      </c>
      <c r="G63" s="62">
        <v>2</v>
      </c>
      <c r="H63" s="63">
        <v>43084</v>
      </c>
      <c r="I63" s="77" t="s">
        <v>21</v>
      </c>
      <c r="J63" s="42"/>
    </row>
    <row r="64" spans="1:15" s="43" customFormat="1" ht="24.75" customHeight="1" x14ac:dyDescent="0.2">
      <c r="A64" s="7" t="s">
        <v>578</v>
      </c>
      <c r="B64" s="60" t="s">
        <v>464</v>
      </c>
      <c r="C64" s="60" t="s">
        <v>465</v>
      </c>
      <c r="D64" s="60" t="s">
        <v>15</v>
      </c>
      <c r="E64" s="61">
        <v>150.4</v>
      </c>
      <c r="F64" s="61">
        <v>73</v>
      </c>
      <c r="G64" s="62">
        <v>2</v>
      </c>
      <c r="H64" s="63">
        <v>43105</v>
      </c>
      <c r="I64" s="67" t="s">
        <v>17</v>
      </c>
      <c r="J64" s="42"/>
      <c r="K64" s="56"/>
    </row>
    <row r="65" spans="1:17" s="43" customFormat="1" ht="24.75" customHeight="1" x14ac:dyDescent="0.2">
      <c r="A65" s="7" t="s">
        <v>579</v>
      </c>
      <c r="B65" s="45" t="s">
        <v>194</v>
      </c>
      <c r="C65" s="57" t="s">
        <v>193</v>
      </c>
      <c r="D65" s="45" t="s">
        <v>203</v>
      </c>
      <c r="E65" s="47">
        <v>138</v>
      </c>
      <c r="F65" s="47">
        <v>64</v>
      </c>
      <c r="G65" s="47">
        <v>1</v>
      </c>
      <c r="H65" s="50" t="s">
        <v>204</v>
      </c>
      <c r="I65" s="16" t="s">
        <v>36</v>
      </c>
      <c r="J65" s="42"/>
      <c r="M65" s="68"/>
      <c r="P65" s="69"/>
    </row>
    <row r="66" spans="1:17" s="43" customFormat="1" ht="24.75" customHeight="1" x14ac:dyDescent="0.25">
      <c r="A66" s="7" t="s">
        <v>580</v>
      </c>
      <c r="B66" s="60" t="s">
        <v>276</v>
      </c>
      <c r="C66" s="60" t="s">
        <v>276</v>
      </c>
      <c r="D66" s="60" t="s">
        <v>15</v>
      </c>
      <c r="E66" s="61">
        <v>134</v>
      </c>
      <c r="F66" s="61">
        <v>67</v>
      </c>
      <c r="G66" s="62">
        <v>1</v>
      </c>
      <c r="H66" s="63">
        <v>43161</v>
      </c>
      <c r="I66" s="64" t="s">
        <v>39</v>
      </c>
      <c r="J66" s="42"/>
      <c r="K66" s="55"/>
      <c r="L66"/>
      <c r="M66" s="70"/>
      <c r="N66"/>
      <c r="O66"/>
      <c r="P66" s="54"/>
    </row>
    <row r="67" spans="1:17" s="43" customFormat="1" ht="24.75" customHeight="1" x14ac:dyDescent="0.25">
      <c r="A67" s="7" t="s">
        <v>581</v>
      </c>
      <c r="B67" s="45" t="s">
        <v>390</v>
      </c>
      <c r="C67" s="45" t="s">
        <v>387</v>
      </c>
      <c r="D67" s="13" t="s">
        <v>418</v>
      </c>
      <c r="E67" s="47">
        <v>130.5</v>
      </c>
      <c r="F67" s="47">
        <v>29</v>
      </c>
      <c r="G67" s="47">
        <v>1</v>
      </c>
      <c r="H67" s="74" t="s">
        <v>297</v>
      </c>
      <c r="I67" s="77" t="s">
        <v>368</v>
      </c>
      <c r="J67" s="42"/>
      <c r="K67" s="55"/>
      <c r="L67"/>
      <c r="M67" s="70"/>
      <c r="N67"/>
      <c r="O67"/>
      <c r="P67" s="54"/>
    </row>
    <row r="68" spans="1:17" s="43" customFormat="1" ht="24.75" customHeight="1" x14ac:dyDescent="0.25">
      <c r="A68" s="7" t="s">
        <v>582</v>
      </c>
      <c r="B68" s="45" t="s">
        <v>393</v>
      </c>
      <c r="C68" s="45" t="s">
        <v>385</v>
      </c>
      <c r="D68" s="45" t="s">
        <v>69</v>
      </c>
      <c r="E68" s="47">
        <v>122</v>
      </c>
      <c r="F68" s="47">
        <v>33</v>
      </c>
      <c r="G68" s="47">
        <v>1</v>
      </c>
      <c r="H68" s="74" t="s">
        <v>297</v>
      </c>
      <c r="I68" s="67" t="s">
        <v>368</v>
      </c>
      <c r="J68" s="42"/>
      <c r="K68" s="55"/>
      <c r="L68"/>
      <c r="M68" s="70"/>
      <c r="N68"/>
      <c r="O68"/>
      <c r="P68" s="54"/>
    </row>
    <row r="69" spans="1:17" s="43" customFormat="1" ht="24.75" customHeight="1" x14ac:dyDescent="0.25">
      <c r="A69" s="7" t="s">
        <v>583</v>
      </c>
      <c r="B69" s="45" t="s">
        <v>400</v>
      </c>
      <c r="C69" s="45" t="s">
        <v>377</v>
      </c>
      <c r="D69" s="13" t="s">
        <v>69</v>
      </c>
      <c r="E69" s="47">
        <v>110</v>
      </c>
      <c r="F69" s="47">
        <v>34</v>
      </c>
      <c r="G69" s="47">
        <v>1</v>
      </c>
      <c r="H69" s="74" t="s">
        <v>297</v>
      </c>
      <c r="I69" s="67" t="s">
        <v>368</v>
      </c>
      <c r="J69" s="42"/>
      <c r="K69" s="55"/>
      <c r="L69"/>
      <c r="M69" s="70"/>
      <c r="N69"/>
      <c r="O69"/>
      <c r="P69" s="54"/>
    </row>
    <row r="70" spans="1:17" s="43" customFormat="1" ht="24.75" customHeight="1" x14ac:dyDescent="0.25">
      <c r="A70" s="7" t="s">
        <v>584</v>
      </c>
      <c r="B70" s="45" t="s">
        <v>397</v>
      </c>
      <c r="C70" s="45" t="s">
        <v>380</v>
      </c>
      <c r="D70" s="83" t="s">
        <v>415</v>
      </c>
      <c r="E70" s="47">
        <v>95.6</v>
      </c>
      <c r="F70" s="47">
        <v>30</v>
      </c>
      <c r="G70" s="47">
        <v>1</v>
      </c>
      <c r="H70" s="74" t="s">
        <v>297</v>
      </c>
      <c r="I70" s="67" t="s">
        <v>368</v>
      </c>
      <c r="J70" s="42"/>
      <c r="K70" s="55"/>
      <c r="L70"/>
      <c r="M70" s="70"/>
      <c r="N70"/>
      <c r="O70"/>
      <c r="P70" s="54"/>
    </row>
    <row r="71" spans="1:17" s="43" customFormat="1" ht="24.75" customHeight="1" x14ac:dyDescent="0.25">
      <c r="A71" s="7" t="s">
        <v>585</v>
      </c>
      <c r="B71" s="45" t="s">
        <v>404</v>
      </c>
      <c r="C71" s="45" t="s">
        <v>373</v>
      </c>
      <c r="D71" s="45" t="s">
        <v>107</v>
      </c>
      <c r="E71" s="47">
        <v>91.9</v>
      </c>
      <c r="F71" s="47">
        <v>24</v>
      </c>
      <c r="G71" s="47">
        <v>1</v>
      </c>
      <c r="H71" s="74" t="s">
        <v>297</v>
      </c>
      <c r="I71" s="67" t="s">
        <v>368</v>
      </c>
      <c r="J71" s="42"/>
      <c r="K71" s="20"/>
      <c r="L71" s="27"/>
      <c r="M71" s="28"/>
      <c r="N71" s="17"/>
      <c r="O71" s="54"/>
      <c r="P71" s="35"/>
      <c r="Q71" s="69"/>
    </row>
    <row r="72" spans="1:17" s="43" customFormat="1" ht="24.75" customHeight="1" x14ac:dyDescent="0.25">
      <c r="A72" s="7" t="s">
        <v>586</v>
      </c>
      <c r="B72" s="45" t="s">
        <v>283</v>
      </c>
      <c r="C72" s="45" t="s">
        <v>282</v>
      </c>
      <c r="D72" s="45" t="s">
        <v>294</v>
      </c>
      <c r="E72" s="47">
        <v>84.34</v>
      </c>
      <c r="F72" s="47">
        <v>13</v>
      </c>
      <c r="G72" s="47">
        <v>1</v>
      </c>
      <c r="H72" s="50" t="s">
        <v>260</v>
      </c>
      <c r="I72" s="52" t="s">
        <v>29</v>
      </c>
      <c r="J72" s="42"/>
      <c r="K72" s="20"/>
      <c r="L72" s="27"/>
      <c r="M72" s="28"/>
      <c r="N72" s="17"/>
      <c r="O72" s="54"/>
      <c r="P72" s="35"/>
      <c r="Q72" s="69"/>
    </row>
    <row r="73" spans="1:17" ht="26.1" customHeight="1" x14ac:dyDescent="0.25">
      <c r="A73" s="7" t="s">
        <v>587</v>
      </c>
      <c r="B73" s="44" t="s">
        <v>466</v>
      </c>
      <c r="C73" s="44" t="s">
        <v>467</v>
      </c>
      <c r="D73" s="44" t="s">
        <v>15</v>
      </c>
      <c r="E73" s="46">
        <v>76</v>
      </c>
      <c r="F73" s="46">
        <v>38</v>
      </c>
      <c r="G73" s="48">
        <v>1</v>
      </c>
      <c r="H73" s="58">
        <v>42944</v>
      </c>
      <c r="I73" s="67" t="s">
        <v>17</v>
      </c>
      <c r="K73" s="20"/>
      <c r="L73" s="20"/>
      <c r="M73" s="11"/>
      <c r="N73" s="40"/>
      <c r="O73" s="41"/>
      <c r="P73" s="20"/>
      <c r="Q73" s="54"/>
    </row>
    <row r="74" spans="1:17" s="5" customFormat="1" ht="26.1" customHeight="1" x14ac:dyDescent="0.2">
      <c r="A74" s="7" t="s">
        <v>588</v>
      </c>
      <c r="B74" s="13" t="s">
        <v>394</v>
      </c>
      <c r="C74" s="13" t="s">
        <v>383</v>
      </c>
      <c r="D74" s="13" t="s">
        <v>15</v>
      </c>
      <c r="E74" s="14">
        <v>71</v>
      </c>
      <c r="F74" s="14">
        <v>23</v>
      </c>
      <c r="G74" s="14">
        <v>1</v>
      </c>
      <c r="H74" s="75" t="s">
        <v>297</v>
      </c>
      <c r="I74" s="77" t="s">
        <v>368</v>
      </c>
      <c r="J74" s="17"/>
      <c r="L74" s="11"/>
    </row>
    <row r="75" spans="1:17" s="43" customFormat="1" ht="25.5" customHeight="1" x14ac:dyDescent="0.2">
      <c r="A75" s="7" t="s">
        <v>589</v>
      </c>
      <c r="B75" s="60" t="s">
        <v>500</v>
      </c>
      <c r="C75" s="60" t="s">
        <v>499</v>
      </c>
      <c r="D75" s="60" t="s">
        <v>15</v>
      </c>
      <c r="E75" s="61">
        <v>60</v>
      </c>
      <c r="F75" s="61">
        <v>30</v>
      </c>
      <c r="G75" s="62">
        <v>1</v>
      </c>
      <c r="H75" s="63">
        <v>43330</v>
      </c>
      <c r="I75" s="64" t="s">
        <v>26</v>
      </c>
    </row>
    <row r="76" spans="1:17" s="43" customFormat="1" ht="26.1" customHeight="1" x14ac:dyDescent="0.25">
      <c r="A76" s="7" t="s">
        <v>590</v>
      </c>
      <c r="B76" s="45" t="s">
        <v>399</v>
      </c>
      <c r="C76" s="45" t="s">
        <v>378</v>
      </c>
      <c r="D76" s="45" t="s">
        <v>69</v>
      </c>
      <c r="E76" s="47">
        <v>58.7</v>
      </c>
      <c r="F76" s="47">
        <v>18</v>
      </c>
      <c r="G76" s="47">
        <v>1</v>
      </c>
      <c r="H76" s="74" t="s">
        <v>297</v>
      </c>
      <c r="I76" s="67" t="s">
        <v>368</v>
      </c>
      <c r="J76" s="84"/>
      <c r="K76" s="84"/>
    </row>
    <row r="77" spans="1:17" s="43" customFormat="1" ht="26.1" customHeight="1" x14ac:dyDescent="0.2">
      <c r="A77" s="7" t="s">
        <v>591</v>
      </c>
      <c r="B77" s="45" t="s">
        <v>389</v>
      </c>
      <c r="C77" s="45" t="s">
        <v>388</v>
      </c>
      <c r="D77" s="45" t="s">
        <v>232</v>
      </c>
      <c r="E77" s="47">
        <v>37</v>
      </c>
      <c r="F77" s="47">
        <v>10</v>
      </c>
      <c r="G77" s="47">
        <v>1</v>
      </c>
      <c r="H77" s="74" t="s">
        <v>297</v>
      </c>
      <c r="I77" s="67" t="s">
        <v>368</v>
      </c>
    </row>
    <row r="78" spans="1:17" s="43" customFormat="1" ht="26.1" customHeight="1" x14ac:dyDescent="0.2">
      <c r="A78" s="7" t="s">
        <v>592</v>
      </c>
      <c r="B78" s="60" t="s">
        <v>37</v>
      </c>
      <c r="C78" s="60" t="s">
        <v>38</v>
      </c>
      <c r="D78" s="60" t="s">
        <v>15</v>
      </c>
      <c r="E78" s="61">
        <v>36</v>
      </c>
      <c r="F78" s="61">
        <v>18</v>
      </c>
      <c r="G78" s="62">
        <v>1</v>
      </c>
      <c r="H78" s="63">
        <v>43434</v>
      </c>
      <c r="I78" s="64" t="s">
        <v>39</v>
      </c>
    </row>
    <row r="79" spans="1:17" s="43" customFormat="1" ht="26.1" customHeight="1" x14ac:dyDescent="0.2">
      <c r="A79" s="7" t="s">
        <v>593</v>
      </c>
      <c r="B79" s="45" t="s">
        <v>322</v>
      </c>
      <c r="C79" s="45" t="s">
        <v>321</v>
      </c>
      <c r="D79" s="45" t="s">
        <v>45</v>
      </c>
      <c r="E79" s="47">
        <v>22</v>
      </c>
      <c r="F79" s="47">
        <v>9</v>
      </c>
      <c r="G79" s="47">
        <v>1</v>
      </c>
      <c r="H79" s="50">
        <v>43539</v>
      </c>
      <c r="I79" s="53" t="s">
        <v>320</v>
      </c>
    </row>
    <row r="80" spans="1:17" s="43" customFormat="1" ht="26.1" customHeight="1" x14ac:dyDescent="0.2">
      <c r="A80" s="7" t="s">
        <v>594</v>
      </c>
      <c r="B80" s="45" t="s">
        <v>346</v>
      </c>
      <c r="C80" s="57" t="s">
        <v>345</v>
      </c>
      <c r="D80" s="45" t="s">
        <v>20</v>
      </c>
      <c r="E80" s="47">
        <v>22</v>
      </c>
      <c r="F80" s="47">
        <v>6</v>
      </c>
      <c r="G80" s="47">
        <v>1</v>
      </c>
      <c r="H80" s="50" t="s">
        <v>353</v>
      </c>
      <c r="I80" s="52" t="s">
        <v>29</v>
      </c>
      <c r="J80" s="68"/>
      <c r="N80" s="42"/>
    </row>
    <row r="81" spans="1:17" s="5" customFormat="1" ht="26.1" customHeight="1" x14ac:dyDescent="0.25">
      <c r="A81" s="7" t="s">
        <v>600</v>
      </c>
      <c r="B81" s="44" t="s">
        <v>502</v>
      </c>
      <c r="C81" s="91" t="s">
        <v>501</v>
      </c>
      <c r="D81" s="60" t="s">
        <v>505</v>
      </c>
      <c r="E81" s="46">
        <v>8</v>
      </c>
      <c r="F81" s="46">
        <v>4</v>
      </c>
      <c r="G81" s="95">
        <v>1</v>
      </c>
      <c r="H81" s="58">
        <v>42748</v>
      </c>
      <c r="I81" s="77" t="s">
        <v>29</v>
      </c>
      <c r="J81" s="30"/>
      <c r="K81"/>
      <c r="L81"/>
      <c r="M81"/>
      <c r="N81"/>
      <c r="O81" s="70"/>
      <c r="P81" s="35"/>
      <c r="Q81" s="41"/>
    </row>
    <row r="82" spans="1:17" s="5" customFormat="1" ht="26.1" customHeight="1" x14ac:dyDescent="0.25">
      <c r="A82" s="100" t="s">
        <v>601</v>
      </c>
      <c r="B82" s="13" t="s">
        <v>13</v>
      </c>
      <c r="C82" s="13" t="s">
        <v>14</v>
      </c>
      <c r="D82" s="13" t="s">
        <v>15</v>
      </c>
      <c r="E82" s="14">
        <v>4</v>
      </c>
      <c r="F82" s="14">
        <v>2</v>
      </c>
      <c r="G82" s="14">
        <v>1</v>
      </c>
      <c r="H82" s="21" t="s">
        <v>16</v>
      </c>
      <c r="I82" s="18" t="s">
        <v>17</v>
      </c>
      <c r="J82" s="17"/>
      <c r="K82"/>
      <c r="L82"/>
      <c r="M82"/>
      <c r="N82"/>
      <c r="O82" s="70"/>
      <c r="P82" s="35"/>
      <c r="Q82" s="41"/>
    </row>
    <row r="83" spans="1:17" s="5" customFormat="1" ht="26.1" customHeight="1" x14ac:dyDescent="0.25">
      <c r="B83" s="32"/>
      <c r="C83" s="32"/>
      <c r="D83" s="32"/>
      <c r="E83" s="33"/>
      <c r="F83" s="33"/>
      <c r="G83" s="34"/>
      <c r="J83"/>
      <c r="K83"/>
      <c r="L83"/>
      <c r="M83"/>
      <c r="N83"/>
      <c r="O83" s="70"/>
      <c r="P83" s="35"/>
      <c r="Q83" s="41"/>
    </row>
    <row r="84" spans="1:17" s="5" customFormat="1" ht="26.1" customHeight="1" thickBot="1" x14ac:dyDescent="0.3">
      <c r="B84" s="32"/>
      <c r="C84" s="32"/>
      <c r="D84" s="32"/>
      <c r="E84" s="36">
        <f>SUM(E4:E83)</f>
        <v>1245677.9999999993</v>
      </c>
      <c r="F84" s="36">
        <f>SUM(F4:F83)</f>
        <v>236594</v>
      </c>
      <c r="H84" s="20"/>
      <c r="J84"/>
      <c r="K84"/>
      <c r="L84"/>
      <c r="M84"/>
      <c r="N84"/>
      <c r="O84" s="70"/>
      <c r="P84" s="35"/>
      <c r="Q84" s="41"/>
    </row>
  </sheetData>
  <sortState xmlns:xlrd2="http://schemas.microsoft.com/office/spreadsheetml/2017/richdata2" ref="B4:I82">
    <sortCondition descending="1" ref="E4:E82"/>
  </sortState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</vt:lpstr>
      <vt:lpstr>Sausis</vt:lpstr>
      <vt:lpstr>Vasaris</vt:lpstr>
      <vt:lpstr>Kovas</vt:lpstr>
      <vt:lpstr>Balandis</vt:lpstr>
      <vt:lpstr>Gegužė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2019-02-11T09:51:52Z</dcterms:created>
  <dcterms:modified xsi:type="dcterms:W3CDTF">2019-06-13T10:30:31Z</dcterms:modified>
</cp:coreProperties>
</file>