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6de9f353069f99/Stalinis kompiuteris/"/>
    </mc:Choice>
  </mc:AlternateContent>
  <xr:revisionPtr revIDLastSave="0" documentId="8_{B773A6A2-AE68-41A2-AA6A-A365FC20A7FE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G59" i="1"/>
  <c r="D59" i="1"/>
  <c r="F47" i="1"/>
  <c r="E47" i="1"/>
  <c r="G47" i="1"/>
  <c r="D47" i="1"/>
  <c r="F35" i="1"/>
  <c r="E35" i="1"/>
  <c r="G35" i="1"/>
  <c r="D35" i="1"/>
  <c r="I37" i="1"/>
  <c r="E23" i="1" l="1"/>
  <c r="G23" i="1"/>
  <c r="D23" i="1"/>
  <c r="I62" i="1"/>
  <c r="F23" i="1" l="1"/>
  <c r="I61" i="1"/>
  <c r="I63" i="1"/>
  <c r="I58" i="1"/>
  <c r="I45" i="1"/>
  <c r="I57" i="1"/>
  <c r="I55" i="1"/>
  <c r="I56" i="1"/>
  <c r="I46" i="1"/>
  <c r="I51" i="1"/>
  <c r="I49" i="1"/>
  <c r="I50" i="1"/>
  <c r="I40" i="1"/>
  <c r="I43" i="1"/>
  <c r="I41" i="1"/>
  <c r="I34" i="1"/>
  <c r="I39" i="1"/>
  <c r="I31" i="1"/>
  <c r="I30" i="1"/>
  <c r="I29" i="1"/>
  <c r="I26" i="1"/>
  <c r="I20" i="1"/>
  <c r="I17" i="1"/>
  <c r="I15" i="1"/>
  <c r="I13" i="1"/>
  <c r="F16" i="1" l="1"/>
  <c r="F18" i="1"/>
  <c r="F27" i="1"/>
  <c r="F54" i="1"/>
  <c r="F32" i="1"/>
  <c r="F22" i="1"/>
  <c r="F21" i="1"/>
  <c r="F38" i="1"/>
  <c r="F33" i="1"/>
  <c r="F44" i="1"/>
  <c r="F42" i="1"/>
  <c r="F53" i="1"/>
  <c r="F28" i="1"/>
  <c r="F52" i="1"/>
  <c r="F64" i="1"/>
  <c r="I64" i="1" l="1"/>
  <c r="I44" i="1"/>
  <c r="I33" i="1"/>
  <c r="I32" i="1"/>
  <c r="I16" i="1" l="1"/>
  <c r="I18" i="1"/>
  <c r="I22" i="1" l="1"/>
  <c r="I52" i="1"/>
  <c r="I21" i="1"/>
  <c r="F14" i="1" l="1"/>
  <c r="I38" i="1" l="1"/>
  <c r="I14" i="1"/>
  <c r="I53" i="1" l="1"/>
  <c r="I54" i="1" l="1"/>
  <c r="I42" i="1" l="1"/>
  <c r="D65" i="1" l="1"/>
  <c r="G65" i="1"/>
  <c r="E65" i="1"/>
  <c r="F65" i="1" s="1"/>
</calcChain>
</file>

<file path=xl/sharedStrings.xml><?xml version="1.0" encoding="utf-8"?>
<sst xmlns="http://schemas.openxmlformats.org/spreadsheetml/2006/main" count="236" uniqueCount="100">
  <si>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</si>
  <si>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</si>
  <si>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</si>
  <si>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</si>
  <si>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</si>
  <si>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</si>
  <si>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</si>
  <si>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</si>
  <si>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</si>
  <si>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</si>
  <si>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</si>
  <si>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</si>
  <si>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</si>
  <si>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</si>
  <si>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</si>
  <si>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</si>
  <si>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</si>
  <si>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</si>
  <si>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</si>
  <si>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</si>
  <si>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</si>
  <si>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</si>
  <si>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</si>
  <si>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</si>
  <si>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</si>
  <si>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</si>
  <si>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</si>
  <si>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</si>
  <si>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</si>
  <si>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</si>
  <si>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</si>
  <si>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</si>
  <si>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</si>
  <si>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</si>
  <si>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 xml:space="preserve">Theatrical Film Distribution </t>
  </si>
  <si>
    <t>NCG Distribution  /
Universal Pictures International</t>
  </si>
  <si>
    <t>Theatrical Film Distribution /
WDSMP</t>
  </si>
  <si>
    <t>Garsų pasaulio įrašai</t>
  </si>
  <si>
    <t>Žalioji knyga (Green Book)</t>
  </si>
  <si>
    <t>Ir visi jų vyrai</t>
  </si>
  <si>
    <t>Pasmerkti. Kauno romanas</t>
  </si>
  <si>
    <t>Singing fish</t>
  </si>
  <si>
    <t>Arktis. Įkalinti ledynuose (Arctic)</t>
  </si>
  <si>
    <t>Best Film</t>
  </si>
  <si>
    <t>Žalgirio mūšis</t>
  </si>
  <si>
    <t>Artbox</t>
  </si>
  <si>
    <t>Kapitonė Marvel (Captain Marvel)</t>
  </si>
  <si>
    <t>Kaip prisijaukinti slibiną 3 (How to Train Your Dragon: The Hidden World)</t>
  </si>
  <si>
    <t>Kurskas (Kursk)</t>
  </si>
  <si>
    <t>Kamčiatkos meškos. Gyvenimo pradžia (Медведи Камчатки. Начало жизни)</t>
  </si>
  <si>
    <t>Lesfilm</t>
  </si>
  <si>
    <t>Mes (Us)</t>
  </si>
  <si>
    <t>Karalienės Korgis (Queens Corgi)</t>
  </si>
  <si>
    <t>Dambis (Dumbo)</t>
  </si>
  <si>
    <t>March 29 - April 4</t>
  </si>
  <si>
    <t>Kovo 29 - balandžio 4 d.</t>
  </si>
  <si>
    <t>Meilužės (Любовницы)</t>
  </si>
  <si>
    <t>Pajūrio šlaistūnas (The Beach Bum)</t>
  </si>
  <si>
    <t>Krydas II: Kylanti legenda (Creed 2)</t>
  </si>
  <si>
    <t>Didžioji skruzdėlyčių karalystė 2 (Minuscule Mandibles from far away)</t>
  </si>
  <si>
    <t>Shazam</t>
  </si>
  <si>
    <t>Mija ir baltasis liūtas (Mia and the White Lions)</t>
  </si>
  <si>
    <t>Gyvulėlių kapinės (Pet Sematary)</t>
  </si>
  <si>
    <t>NCG Distribution  /
Paramount Picturesl</t>
  </si>
  <si>
    <t>Total (30)</t>
  </si>
  <si>
    <t>April 5 - 11</t>
  </si>
  <si>
    <t>Balandžio 5 - 11 d.</t>
  </si>
  <si>
    <t>April 5 - 11 Lithuanian top</t>
  </si>
  <si>
    <t>Balandžio 5 - 11 d. Lietuvos kino teatruose rodytų filmų topas</t>
  </si>
  <si>
    <t>Vaikinai pagal iškvietimą (Трезвый водитель)</t>
  </si>
  <si>
    <t>Kafarnaumas (Capernaum)</t>
  </si>
  <si>
    <t>Europos kinas</t>
  </si>
  <si>
    <t>Vagiliautojai (Manbiki kazoku)</t>
  </si>
  <si>
    <t>Širdžių dama (Dronningen)</t>
  </si>
  <si>
    <t>Rūgštus miškas (ACID FOREST)</t>
  </si>
  <si>
    <t>Neon Realism</t>
  </si>
  <si>
    <t>Vasara (Лето)</t>
  </si>
  <si>
    <t>Panikos ataka (Atak Paniki)</t>
  </si>
  <si>
    <t>Netikėta meilė (El amor menos pensado)</t>
  </si>
  <si>
    <t>Gražus sūnus (Beautiful Boy)</t>
  </si>
  <si>
    <t>Angelas (En Angel)</t>
  </si>
  <si>
    <t>Dvilypiai gyvenimai (Doubles vies)</t>
  </si>
  <si>
    <t>Pasaulis priklauso tau (Le monde est a toi)</t>
  </si>
  <si>
    <t>Vasaros paukščiai (Birds of Passage)</t>
  </si>
  <si>
    <t>Laukinė kriaušė (Ahlat Agaci)</t>
  </si>
  <si>
    <t>Mano mažoji sesutė Mirai (Mirai no Mirai)</t>
  </si>
  <si>
    <t>Magiškos naktys (Notti Magiche)</t>
  </si>
  <si>
    <t>Šefas Flynnas (Chef Flynn)</t>
  </si>
  <si>
    <t>Maja (Maya)</t>
  </si>
  <si>
    <t>Ilga dienos kelionė į naktį (Long day‘s journey into night)</t>
  </si>
  <si>
    <t>Neliesk manęs (Touch me not)</t>
  </si>
  <si>
    <t>Gordonas ir Padi (Gordon och Paddy)</t>
  </si>
  <si>
    <t>Chaenas – ypač tyro aliejaus kraštas (Virgin &amp; Extra: Jaén, The Land Of The Olive Oil)</t>
  </si>
  <si>
    <t>Kenkenas ir ateiviai (Coin coin And The Extra-Humans)</t>
  </si>
  <si>
    <t>Matangi / Maya / M.I.A.</t>
  </si>
  <si>
    <t>Total (40)</t>
  </si>
  <si>
    <t>After. Kai mes susitikom (After)</t>
  </si>
  <si>
    <t>P</t>
  </si>
  <si>
    <t xml:space="preserve">Preview </t>
  </si>
  <si>
    <t>Total (44)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</si>
</sst>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68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4" fontId="22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49" fontId="27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0" fontId="29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0" fontId="30" fillId="2" borderId="8" xfId="0" applyNumberFormat="1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1"/>
  <sheetViews>
    <sheetView tabSelected="1" zoomScale="60" zoomScaleNormal="60" workbookViewId="0">
      <selection activeCell="D65" sqref="D65"/>
    </sheetView>
  </sheetViews>
  <sheetFormatPr defaultColWidth="8.86328125" defaultRowHeight="14.25"/>
  <cols>
    <col min="1" max="1" width="4.1328125" style="1" customWidth="1"/>
    <col min="2" max="2" width="4.73046875" style="1" customWidth="1"/>
    <col min="3" max="3" width="30.265625" style="1" customWidth="1"/>
    <col min="4" max="4" width="13.265625" style="1" customWidth="1"/>
    <col min="5" max="6" width="15.265625" style="1" customWidth="1"/>
    <col min="7" max="7" width="12.265625" style="1" customWidth="1"/>
    <col min="8" max="8" width="10.86328125" style="1" customWidth="1"/>
    <col min="9" max="9" width="12" style="1" customWidth="1"/>
    <col min="10" max="10" width="10.59765625" style="1" customWidth="1"/>
    <col min="11" max="11" width="12.1328125" style="1" bestFit="1" customWidth="1"/>
    <col min="12" max="12" width="13.3984375" style="1" customWidth="1"/>
    <col min="13" max="13" width="13" style="1" customWidth="1"/>
    <col min="14" max="14" width="14" style="1" customWidth="1"/>
    <col min="15" max="15" width="15.3984375" style="1" customWidth="1"/>
    <col min="16" max="16" width="8.3984375" style="1" customWidth="1"/>
    <col min="17" max="17" width="7" style="1" customWidth="1"/>
    <col min="18" max="18" width="4.86328125" style="1" customWidth="1"/>
    <col min="19" max="19" width="9.3984375" style="1" customWidth="1"/>
    <col min="20" max="20" width="12.59765625" style="1" bestFit="1" customWidth="1"/>
    <col min="21" max="25" width="13.73046875" style="1" bestFit="1" customWidth="1"/>
    <col min="26" max="16384" width="8.86328125" style="1"/>
  </cols>
  <sheetData>
    <row r="1" spans="1:25" ht="19.5" customHeight="1">
      <c r="E1" s="2" t="s">
        <v>67</v>
      </c>
      <c r="F1" s="2"/>
      <c r="G1" s="2"/>
      <c r="H1" s="2"/>
      <c r="I1" s="2"/>
    </row>
    <row r="2" spans="1:25" ht="19.5" customHeight="1">
      <c r="E2" s="2" t="s">
        <v>68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4"/>
      <c r="B5" s="64"/>
      <c r="C5" s="61" t="s">
        <v>0</v>
      </c>
      <c r="D5" s="3"/>
      <c r="E5" s="3"/>
      <c r="F5" s="61" t="s">
        <v>3</v>
      </c>
      <c r="G5" s="3"/>
      <c r="H5" s="61" t="s">
        <v>5</v>
      </c>
      <c r="I5" s="61" t="s">
        <v>6</v>
      </c>
      <c r="J5" s="61" t="s">
        <v>7</v>
      </c>
      <c r="K5" s="61" t="s">
        <v>8</v>
      </c>
      <c r="L5" s="61" t="s">
        <v>10</v>
      </c>
      <c r="M5" s="61" t="s">
        <v>9</v>
      </c>
      <c r="N5" s="61" t="s">
        <v>11</v>
      </c>
      <c r="O5" s="61" t="s">
        <v>12</v>
      </c>
    </row>
    <row r="6" spans="1:25">
      <c r="A6" s="65"/>
      <c r="B6" s="65"/>
      <c r="C6" s="62"/>
      <c r="D6" s="4" t="s">
        <v>65</v>
      </c>
      <c r="E6" s="4" t="s">
        <v>54</v>
      </c>
      <c r="F6" s="62"/>
      <c r="G6" s="4" t="s">
        <v>65</v>
      </c>
      <c r="H6" s="62"/>
      <c r="I6" s="62"/>
      <c r="J6" s="62"/>
      <c r="K6" s="62"/>
      <c r="L6" s="62"/>
      <c r="M6" s="62"/>
      <c r="N6" s="62"/>
      <c r="O6" s="62"/>
    </row>
    <row r="7" spans="1:25">
      <c r="A7" s="65"/>
      <c r="B7" s="65"/>
      <c r="C7" s="62"/>
      <c r="D7" s="4" t="s">
        <v>1</v>
      </c>
      <c r="E7" s="4" t="s">
        <v>1</v>
      </c>
      <c r="F7" s="62"/>
      <c r="G7" s="4" t="s">
        <v>4</v>
      </c>
      <c r="H7" s="62"/>
      <c r="I7" s="62"/>
      <c r="J7" s="62"/>
      <c r="K7" s="62"/>
      <c r="L7" s="62"/>
      <c r="M7" s="62"/>
      <c r="N7" s="62"/>
      <c r="O7" s="62"/>
    </row>
    <row r="8" spans="1:25" ht="18" customHeight="1" thickBot="1">
      <c r="A8" s="66"/>
      <c r="B8" s="66"/>
      <c r="C8" s="63"/>
      <c r="D8" s="5" t="s">
        <v>2</v>
      </c>
      <c r="E8" s="5" t="s">
        <v>2</v>
      </c>
      <c r="F8" s="63"/>
      <c r="G8" s="6"/>
      <c r="H8" s="63"/>
      <c r="I8" s="63"/>
      <c r="J8" s="63"/>
      <c r="K8" s="63"/>
      <c r="L8" s="63"/>
      <c r="M8" s="63"/>
      <c r="N8" s="63"/>
      <c r="O8" s="63"/>
    </row>
    <row r="9" spans="1:25" ht="15" customHeight="1">
      <c r="A9" s="64"/>
      <c r="B9" s="64"/>
      <c r="C9" s="61" t="s">
        <v>13</v>
      </c>
      <c r="D9" s="3"/>
      <c r="E9" s="34"/>
      <c r="F9" s="61" t="s">
        <v>15</v>
      </c>
      <c r="G9" s="33"/>
      <c r="H9" s="7" t="s">
        <v>18</v>
      </c>
      <c r="I9" s="61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1" t="s">
        <v>26</v>
      </c>
    </row>
    <row r="10" spans="1:25">
      <c r="A10" s="65"/>
      <c r="B10" s="65"/>
      <c r="C10" s="62"/>
      <c r="D10" s="34" t="s">
        <v>66</v>
      </c>
      <c r="E10" s="58" t="s">
        <v>55</v>
      </c>
      <c r="F10" s="62"/>
      <c r="G10" s="58" t="s">
        <v>66</v>
      </c>
      <c r="H10" s="4" t="s">
        <v>17</v>
      </c>
      <c r="I10" s="62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2"/>
    </row>
    <row r="11" spans="1:25">
      <c r="A11" s="65"/>
      <c r="B11" s="65"/>
      <c r="C11" s="62"/>
      <c r="D11" s="4" t="s">
        <v>14</v>
      </c>
      <c r="E11" s="4" t="s">
        <v>14</v>
      </c>
      <c r="F11" s="62"/>
      <c r="G11" s="34" t="s">
        <v>16</v>
      </c>
      <c r="H11" s="6"/>
      <c r="I11" s="62"/>
      <c r="J11" s="6"/>
      <c r="K11" s="6"/>
      <c r="L11" s="9" t="s">
        <v>2</v>
      </c>
      <c r="M11" s="4" t="s">
        <v>17</v>
      </c>
      <c r="N11" s="6"/>
      <c r="O11" s="62"/>
    </row>
    <row r="12" spans="1:25" ht="14.65" thickBot="1">
      <c r="A12" s="65"/>
      <c r="B12" s="66"/>
      <c r="C12" s="63"/>
      <c r="D12" s="5" t="s">
        <v>2</v>
      </c>
      <c r="E12" s="5" t="s">
        <v>2</v>
      </c>
      <c r="F12" s="63"/>
      <c r="G12" s="35" t="s">
        <v>17</v>
      </c>
      <c r="H12" s="10"/>
      <c r="I12" s="63"/>
      <c r="J12" s="10"/>
      <c r="K12" s="10"/>
      <c r="L12" s="10"/>
      <c r="M12" s="10"/>
      <c r="N12" s="10"/>
      <c r="O12" s="63"/>
    </row>
    <row r="13" spans="1:25" s="36" customFormat="1" ht="25.15" customHeight="1">
      <c r="A13" s="37">
        <v>1</v>
      </c>
      <c r="B13" s="53" t="s">
        <v>32</v>
      </c>
      <c r="C13" s="40" t="s">
        <v>60</v>
      </c>
      <c r="D13" s="39">
        <v>51045.08</v>
      </c>
      <c r="E13" s="49" t="s">
        <v>30</v>
      </c>
      <c r="F13" s="44" t="s">
        <v>30</v>
      </c>
      <c r="G13" s="39">
        <v>9456</v>
      </c>
      <c r="H13" s="49">
        <v>229</v>
      </c>
      <c r="I13" s="49">
        <f t="shared" ref="I13:I18" si="0">G13/H13</f>
        <v>41.292576419213972</v>
      </c>
      <c r="J13" s="49">
        <v>10</v>
      </c>
      <c r="K13" s="49">
        <v>1</v>
      </c>
      <c r="L13" s="39">
        <v>53352.09</v>
      </c>
      <c r="M13" s="39">
        <v>9870</v>
      </c>
      <c r="N13" s="38">
        <v>43560</v>
      </c>
      <c r="O13" s="42" t="s">
        <v>33</v>
      </c>
      <c r="P13" s="43"/>
      <c r="Q13" s="43"/>
      <c r="U13" s="48"/>
      <c r="W13" s="48"/>
      <c r="X13" s="43"/>
      <c r="Y13" s="43"/>
    </row>
    <row r="14" spans="1:25" s="36" customFormat="1" ht="25.35" customHeight="1">
      <c r="A14" s="37">
        <v>2</v>
      </c>
      <c r="B14" s="54">
        <v>1</v>
      </c>
      <c r="C14" s="40" t="s">
        <v>47</v>
      </c>
      <c r="D14" s="45">
        <v>32454</v>
      </c>
      <c r="E14" s="44">
        <v>46932</v>
      </c>
      <c r="F14" s="41">
        <f>(D14-E14)/E14</f>
        <v>-0.30848887752492971</v>
      </c>
      <c r="G14" s="45">
        <v>7357</v>
      </c>
      <c r="H14" s="44">
        <v>267</v>
      </c>
      <c r="I14" s="44">
        <f t="shared" si="0"/>
        <v>27.554307116104869</v>
      </c>
      <c r="J14" s="44">
        <v>11</v>
      </c>
      <c r="K14" s="44">
        <v>5</v>
      </c>
      <c r="L14" s="45">
        <v>595194</v>
      </c>
      <c r="M14" s="45">
        <v>117016</v>
      </c>
      <c r="N14" s="38">
        <v>43532</v>
      </c>
      <c r="O14" s="42" t="s">
        <v>35</v>
      </c>
      <c r="P14" s="56"/>
      <c r="R14" s="50"/>
      <c r="T14" s="43"/>
      <c r="V14" s="43"/>
      <c r="W14" s="43"/>
      <c r="X14" s="48"/>
      <c r="Y14" s="48"/>
    </row>
    <row r="15" spans="1:25" s="36" customFormat="1" ht="25.35" customHeight="1">
      <c r="A15" s="37">
        <v>3</v>
      </c>
      <c r="B15" s="54" t="s">
        <v>32</v>
      </c>
      <c r="C15" s="40" t="s">
        <v>62</v>
      </c>
      <c r="D15" s="45">
        <v>30673</v>
      </c>
      <c r="E15" s="44" t="s">
        <v>30</v>
      </c>
      <c r="F15" s="44" t="s">
        <v>30</v>
      </c>
      <c r="G15" s="45">
        <v>5541</v>
      </c>
      <c r="H15" s="44">
        <v>101</v>
      </c>
      <c r="I15" s="44">
        <f t="shared" si="0"/>
        <v>54.861386138613859</v>
      </c>
      <c r="J15" s="44">
        <v>14</v>
      </c>
      <c r="K15" s="44">
        <v>1</v>
      </c>
      <c r="L15" s="45">
        <v>31168</v>
      </c>
      <c r="M15" s="45">
        <v>5614</v>
      </c>
      <c r="N15" s="38">
        <v>43560</v>
      </c>
      <c r="O15" s="42" t="s">
        <v>63</v>
      </c>
      <c r="P15" s="43"/>
      <c r="R15" s="50"/>
      <c r="T15" s="43"/>
      <c r="U15" s="43"/>
      <c r="V15" s="48"/>
      <c r="W15" s="43"/>
      <c r="X15" s="43"/>
      <c r="Y15" s="48"/>
    </row>
    <row r="16" spans="1:25" s="36" customFormat="1" ht="25.35" customHeight="1">
      <c r="A16" s="37">
        <v>4</v>
      </c>
      <c r="B16" s="54">
        <v>2</v>
      </c>
      <c r="C16" s="40" t="s">
        <v>52</v>
      </c>
      <c r="D16" s="45">
        <v>21075</v>
      </c>
      <c r="E16" s="44">
        <v>29012.82</v>
      </c>
      <c r="F16" s="41">
        <f>(D16-E16)/E16</f>
        <v>-0.27359698229954893</v>
      </c>
      <c r="G16" s="45">
        <v>4805</v>
      </c>
      <c r="H16" s="44">
        <v>192</v>
      </c>
      <c r="I16" s="44">
        <f t="shared" si="0"/>
        <v>25.026041666666668</v>
      </c>
      <c r="J16" s="44">
        <v>12</v>
      </c>
      <c r="K16" s="44">
        <v>3</v>
      </c>
      <c r="L16" s="45">
        <v>86180.22</v>
      </c>
      <c r="M16" s="45">
        <v>19261</v>
      </c>
      <c r="N16" s="38">
        <v>43546</v>
      </c>
      <c r="O16" s="42" t="s">
        <v>27</v>
      </c>
      <c r="P16" s="43"/>
      <c r="R16" s="50"/>
      <c r="T16" s="43"/>
      <c r="U16" s="43"/>
      <c r="V16" s="48"/>
      <c r="W16" s="43"/>
      <c r="X16" s="43"/>
      <c r="Y16" s="48"/>
    </row>
    <row r="17" spans="1:26" s="36" customFormat="1" ht="25.35" customHeight="1">
      <c r="A17" s="37">
        <v>5</v>
      </c>
      <c r="B17" s="54" t="s">
        <v>32</v>
      </c>
      <c r="C17" s="40" t="s">
        <v>61</v>
      </c>
      <c r="D17" s="45">
        <v>20131.09</v>
      </c>
      <c r="E17" s="44" t="s">
        <v>30</v>
      </c>
      <c r="F17" s="44" t="s">
        <v>30</v>
      </c>
      <c r="G17" s="45">
        <v>4719</v>
      </c>
      <c r="H17" s="44">
        <v>250</v>
      </c>
      <c r="I17" s="44">
        <f t="shared" si="0"/>
        <v>18.876000000000001</v>
      </c>
      <c r="J17" s="44">
        <v>15</v>
      </c>
      <c r="K17" s="44">
        <v>1</v>
      </c>
      <c r="L17" s="45">
        <v>21562.37</v>
      </c>
      <c r="M17" s="45">
        <v>5006</v>
      </c>
      <c r="N17" s="38">
        <v>43560</v>
      </c>
      <c r="O17" s="42" t="s">
        <v>27</v>
      </c>
      <c r="P17" s="43"/>
      <c r="R17" s="50"/>
      <c r="T17" s="43"/>
      <c r="U17" s="43"/>
      <c r="V17" s="48"/>
      <c r="W17" s="43"/>
      <c r="X17" s="43"/>
      <c r="Y17" s="48"/>
      <c r="Z17" s="48"/>
    </row>
    <row r="18" spans="1:26" s="36" customFormat="1" ht="25.35" customHeight="1">
      <c r="A18" s="37">
        <v>6</v>
      </c>
      <c r="B18" s="54">
        <v>3</v>
      </c>
      <c r="C18" s="40" t="s">
        <v>51</v>
      </c>
      <c r="D18" s="45">
        <v>12574</v>
      </c>
      <c r="E18" s="44">
        <v>28030</v>
      </c>
      <c r="F18" s="41">
        <f>(D18-E18)/E18</f>
        <v>-0.55140920442383157</v>
      </c>
      <c r="G18" s="45">
        <v>2464</v>
      </c>
      <c r="H18" s="44">
        <v>68</v>
      </c>
      <c r="I18" s="44">
        <f t="shared" si="0"/>
        <v>36.235294117647058</v>
      </c>
      <c r="J18" s="44">
        <v>7</v>
      </c>
      <c r="K18" s="44">
        <v>3</v>
      </c>
      <c r="L18" s="45">
        <v>99223</v>
      </c>
      <c r="M18" s="45">
        <v>17003</v>
      </c>
      <c r="N18" s="38">
        <v>43546</v>
      </c>
      <c r="O18" s="42" t="s">
        <v>35</v>
      </c>
      <c r="P18" s="43"/>
      <c r="R18" s="50"/>
      <c r="T18" s="43"/>
      <c r="U18" s="43"/>
      <c r="V18" s="48"/>
      <c r="W18" s="43"/>
      <c r="X18" s="43"/>
      <c r="Y18" s="48"/>
      <c r="Z18" s="48"/>
    </row>
    <row r="19" spans="1:26" s="36" customFormat="1" ht="25.35" customHeight="1">
      <c r="A19" s="37">
        <v>7</v>
      </c>
      <c r="B19" s="54" t="s">
        <v>32</v>
      </c>
      <c r="C19" s="40" t="s">
        <v>69</v>
      </c>
      <c r="D19" s="45">
        <v>10684</v>
      </c>
      <c r="E19" s="44" t="s">
        <v>30</v>
      </c>
      <c r="F19" s="44" t="s">
        <v>30</v>
      </c>
      <c r="G19" s="45">
        <v>2128</v>
      </c>
      <c r="H19" s="44" t="s">
        <v>30</v>
      </c>
      <c r="I19" s="44" t="s">
        <v>30</v>
      </c>
      <c r="J19" s="44">
        <v>10</v>
      </c>
      <c r="K19" s="44">
        <v>1</v>
      </c>
      <c r="L19" s="45">
        <v>10684</v>
      </c>
      <c r="M19" s="45">
        <v>2128</v>
      </c>
      <c r="N19" s="38">
        <v>43560</v>
      </c>
      <c r="O19" s="42" t="s">
        <v>37</v>
      </c>
      <c r="P19" s="43"/>
      <c r="R19" s="50"/>
      <c r="T19" s="43"/>
      <c r="U19" s="43"/>
      <c r="V19" s="48"/>
      <c r="W19" s="43"/>
      <c r="X19" s="43"/>
      <c r="Y19" s="48"/>
      <c r="Z19" s="48"/>
    </row>
    <row r="20" spans="1:26" s="36" customFormat="1" ht="25.35" customHeight="1">
      <c r="A20" s="37">
        <v>8</v>
      </c>
      <c r="B20" s="54" t="s">
        <v>32</v>
      </c>
      <c r="C20" s="40" t="s">
        <v>70</v>
      </c>
      <c r="D20" s="45">
        <v>9634.25</v>
      </c>
      <c r="E20" s="44" t="s">
        <v>30</v>
      </c>
      <c r="F20" s="44" t="s">
        <v>30</v>
      </c>
      <c r="G20" s="45">
        <v>1712</v>
      </c>
      <c r="H20" s="44">
        <v>15</v>
      </c>
      <c r="I20" s="44">
        <f>G20/H20</f>
        <v>114.13333333333334</v>
      </c>
      <c r="J20" s="44">
        <v>7</v>
      </c>
      <c r="K20" s="44">
        <v>1</v>
      </c>
      <c r="L20" s="45">
        <v>9634.25</v>
      </c>
      <c r="M20" s="45">
        <v>1712</v>
      </c>
      <c r="N20" s="38">
        <v>43560</v>
      </c>
      <c r="O20" s="42" t="s">
        <v>71</v>
      </c>
      <c r="P20" s="43"/>
      <c r="R20" s="50"/>
      <c r="T20" s="43"/>
      <c r="U20" s="43"/>
      <c r="V20" s="48"/>
      <c r="W20" s="43"/>
      <c r="X20" s="43"/>
      <c r="Y20" s="48"/>
      <c r="Z20" s="48"/>
    </row>
    <row r="21" spans="1:26" s="36" customFormat="1" ht="25.35" customHeight="1">
      <c r="A21" s="37">
        <v>9</v>
      </c>
      <c r="B21" s="54">
        <v>8</v>
      </c>
      <c r="C21" s="40" t="s">
        <v>48</v>
      </c>
      <c r="D21" s="45">
        <v>7568.14</v>
      </c>
      <c r="E21" s="44">
        <v>10293.33</v>
      </c>
      <c r="F21" s="41">
        <f>(D21-E21)/E21</f>
        <v>-0.26475300024384718</v>
      </c>
      <c r="G21" s="45">
        <v>1780</v>
      </c>
      <c r="H21" s="44">
        <v>48</v>
      </c>
      <c r="I21" s="44">
        <f>G21/H21</f>
        <v>37.083333333333336</v>
      </c>
      <c r="J21" s="44">
        <v>7</v>
      </c>
      <c r="K21" s="44">
        <v>4</v>
      </c>
      <c r="L21" s="45">
        <v>79120.429999999993</v>
      </c>
      <c r="M21" s="45">
        <v>14665</v>
      </c>
      <c r="N21" s="38">
        <v>43539</v>
      </c>
      <c r="O21" s="42" t="s">
        <v>27</v>
      </c>
      <c r="P21" s="43"/>
      <c r="R21" s="50"/>
      <c r="T21" s="43"/>
      <c r="U21" s="43"/>
      <c r="V21" s="48"/>
      <c r="W21" s="43"/>
      <c r="X21" s="43"/>
      <c r="Y21" s="48"/>
      <c r="Z21" s="48"/>
    </row>
    <row r="22" spans="1:26" s="36" customFormat="1" ht="25.35" customHeight="1">
      <c r="A22" s="37">
        <v>10</v>
      </c>
      <c r="B22" s="54">
        <v>7</v>
      </c>
      <c r="C22" s="40" t="s">
        <v>40</v>
      </c>
      <c r="D22" s="45">
        <v>7392.26</v>
      </c>
      <c r="E22" s="44">
        <v>11057.84</v>
      </c>
      <c r="F22" s="41">
        <f>(D22-E22)/E22</f>
        <v>-0.33149150286131829</v>
      </c>
      <c r="G22" s="45">
        <v>1723</v>
      </c>
      <c r="H22" s="44">
        <v>41</v>
      </c>
      <c r="I22" s="44">
        <f>G22/H22</f>
        <v>42.024390243902438</v>
      </c>
      <c r="J22" s="44">
        <v>18</v>
      </c>
      <c r="K22" s="44">
        <v>7</v>
      </c>
      <c r="L22" s="45">
        <v>506040</v>
      </c>
      <c r="M22" s="45">
        <v>88230</v>
      </c>
      <c r="N22" s="38">
        <v>43518</v>
      </c>
      <c r="O22" s="42" t="s">
        <v>41</v>
      </c>
      <c r="P22" s="43"/>
      <c r="R22" s="50"/>
      <c r="T22" s="43"/>
      <c r="V22" s="48"/>
      <c r="W22" s="43"/>
      <c r="X22" s="43"/>
      <c r="Y22" s="48"/>
      <c r="Z22" s="48"/>
    </row>
    <row r="23" spans="1:26" ht="24.75" customHeight="1">
      <c r="A23" s="13"/>
      <c r="B23" s="13"/>
      <c r="C23" s="14" t="s">
        <v>29</v>
      </c>
      <c r="D23" s="15">
        <f>SUM(D13:D22)</f>
        <v>203230.82000000004</v>
      </c>
      <c r="E23" s="15">
        <f t="shared" ref="E23:G23" si="1">SUM(E13:E22)</f>
        <v>125325.99</v>
      </c>
      <c r="F23" s="57">
        <f>(D23-E23)/E23</f>
        <v>0.62161751126003495</v>
      </c>
      <c r="G23" s="15">
        <f t="shared" si="1"/>
        <v>41685</v>
      </c>
      <c r="H23" s="15"/>
      <c r="I23" s="17"/>
      <c r="J23" s="16"/>
      <c r="K23" s="18"/>
      <c r="L23" s="19"/>
      <c r="M23" s="11"/>
      <c r="N23" s="20"/>
      <c r="O23" s="21"/>
    </row>
    <row r="24" spans="1:26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6" s="36" customFormat="1" ht="25.35" customHeight="1">
      <c r="A25" s="37">
        <v>11</v>
      </c>
      <c r="B25" s="37" t="s">
        <v>97</v>
      </c>
      <c r="C25" s="40" t="s">
        <v>96</v>
      </c>
      <c r="D25" s="45">
        <v>6954</v>
      </c>
      <c r="E25" s="44" t="s">
        <v>30</v>
      </c>
      <c r="F25" s="44" t="s">
        <v>30</v>
      </c>
      <c r="G25" s="45">
        <v>1368</v>
      </c>
      <c r="H25" s="44" t="s">
        <v>30</v>
      </c>
      <c r="I25" s="44" t="s">
        <v>30</v>
      </c>
      <c r="J25" s="44" t="s">
        <v>30</v>
      </c>
      <c r="K25" s="44">
        <v>1</v>
      </c>
      <c r="L25" s="45">
        <v>6954</v>
      </c>
      <c r="M25" s="45">
        <v>1368</v>
      </c>
      <c r="N25" s="38" t="s">
        <v>98</v>
      </c>
      <c r="O25" s="42" t="s">
        <v>37</v>
      </c>
      <c r="P25" s="43"/>
      <c r="R25" s="50"/>
      <c r="T25" s="43"/>
      <c r="V25" s="48"/>
      <c r="W25" s="43"/>
      <c r="X25" s="48"/>
      <c r="Y25" s="48"/>
    </row>
    <row r="26" spans="1:26" s="36" customFormat="1" ht="25.35" customHeight="1">
      <c r="A26" s="37">
        <v>12</v>
      </c>
      <c r="B26" s="54" t="s">
        <v>32</v>
      </c>
      <c r="C26" s="40" t="s">
        <v>72</v>
      </c>
      <c r="D26" s="45">
        <v>6949.2</v>
      </c>
      <c r="E26" s="44" t="s">
        <v>30</v>
      </c>
      <c r="F26" s="44" t="s">
        <v>30</v>
      </c>
      <c r="G26" s="45">
        <v>1347</v>
      </c>
      <c r="H26" s="44">
        <v>33</v>
      </c>
      <c r="I26" s="44">
        <f>G26/H26</f>
        <v>40.81818181818182</v>
      </c>
      <c r="J26" s="44">
        <v>12</v>
      </c>
      <c r="K26" s="44">
        <v>1</v>
      </c>
      <c r="L26" s="45">
        <v>6949.2</v>
      </c>
      <c r="M26" s="45">
        <v>1347</v>
      </c>
      <c r="N26" s="38">
        <v>43560</v>
      </c>
      <c r="O26" s="42" t="s">
        <v>71</v>
      </c>
      <c r="P26" s="43"/>
      <c r="R26" s="50"/>
      <c r="T26" s="43"/>
      <c r="V26" s="48"/>
      <c r="W26" s="43"/>
      <c r="X26" s="43"/>
      <c r="Y26" s="48"/>
      <c r="Z26" s="48"/>
    </row>
    <row r="27" spans="1:26" s="36" customFormat="1" ht="25.35" customHeight="1">
      <c r="A27" s="37">
        <v>13</v>
      </c>
      <c r="B27" s="54">
        <v>4</v>
      </c>
      <c r="C27" s="40" t="s">
        <v>56</v>
      </c>
      <c r="D27" s="45">
        <v>6477</v>
      </c>
      <c r="E27" s="44">
        <v>15285</v>
      </c>
      <c r="F27" s="41">
        <f>(D27-E27)/E27</f>
        <v>-0.57625122669283613</v>
      </c>
      <c r="G27" s="45">
        <v>1182</v>
      </c>
      <c r="H27" s="44" t="s">
        <v>30</v>
      </c>
      <c r="I27" s="44" t="s">
        <v>30</v>
      </c>
      <c r="J27" s="44">
        <v>7</v>
      </c>
      <c r="K27" s="44">
        <v>2</v>
      </c>
      <c r="L27" s="45">
        <v>21762</v>
      </c>
      <c r="M27" s="45">
        <v>3794</v>
      </c>
      <c r="N27" s="38">
        <v>43553</v>
      </c>
      <c r="O27" s="42" t="s">
        <v>37</v>
      </c>
      <c r="P27" s="43"/>
      <c r="R27" s="50"/>
      <c r="T27" s="43"/>
      <c r="V27" s="48"/>
      <c r="W27" s="43"/>
      <c r="X27" s="43"/>
      <c r="Y27" s="48"/>
      <c r="Z27" s="48"/>
    </row>
    <row r="28" spans="1:26" s="36" customFormat="1" ht="25.35" customHeight="1">
      <c r="A28" s="37">
        <v>14</v>
      </c>
      <c r="B28" s="54">
        <v>15</v>
      </c>
      <c r="C28" s="40" t="s">
        <v>44</v>
      </c>
      <c r="D28" s="45">
        <v>5705.23</v>
      </c>
      <c r="E28" s="44">
        <v>2129.3200000000002</v>
      </c>
      <c r="F28" s="41">
        <f>(D28-E28)/E28</f>
        <v>1.6793671218980704</v>
      </c>
      <c r="G28" s="45">
        <v>1831</v>
      </c>
      <c r="H28" s="44" t="s">
        <v>30</v>
      </c>
      <c r="I28" s="44" t="s">
        <v>30</v>
      </c>
      <c r="J28" s="44" t="s">
        <v>30</v>
      </c>
      <c r="K28" s="44">
        <v>6</v>
      </c>
      <c r="L28" s="45">
        <v>43675.21</v>
      </c>
      <c r="M28" s="45">
        <v>10424</v>
      </c>
      <c r="N28" s="38">
        <v>43525</v>
      </c>
      <c r="O28" s="42" t="s">
        <v>45</v>
      </c>
      <c r="P28" s="43"/>
      <c r="R28" s="50"/>
      <c r="T28" s="43"/>
      <c r="V28" s="48"/>
      <c r="W28" s="43"/>
      <c r="X28" s="43"/>
      <c r="Y28" s="48"/>
      <c r="Z28" s="48"/>
    </row>
    <row r="29" spans="1:26" s="36" customFormat="1" ht="25.35" customHeight="1">
      <c r="A29" s="37">
        <v>15</v>
      </c>
      <c r="B29" s="54" t="s">
        <v>32</v>
      </c>
      <c r="C29" s="40" t="s">
        <v>73</v>
      </c>
      <c r="D29" s="45">
        <v>5258.25</v>
      </c>
      <c r="E29" s="44" t="s">
        <v>30</v>
      </c>
      <c r="F29" s="44" t="s">
        <v>30</v>
      </c>
      <c r="G29" s="45">
        <v>954</v>
      </c>
      <c r="H29" s="44">
        <v>14</v>
      </c>
      <c r="I29" s="44">
        <f t="shared" ref="I29:I34" si="2">G29/H29</f>
        <v>68.142857142857139</v>
      </c>
      <c r="J29" s="44">
        <v>7</v>
      </c>
      <c r="K29" s="44">
        <v>1</v>
      </c>
      <c r="L29" s="45">
        <v>5258.25</v>
      </c>
      <c r="M29" s="45">
        <v>954</v>
      </c>
      <c r="N29" s="38">
        <v>43560</v>
      </c>
      <c r="O29" s="42" t="s">
        <v>71</v>
      </c>
      <c r="P29" s="43"/>
      <c r="R29" s="50"/>
      <c r="T29" s="43"/>
      <c r="V29" s="48"/>
      <c r="W29" s="43"/>
      <c r="X29" s="43"/>
      <c r="Y29" s="48"/>
      <c r="Z29" s="48"/>
    </row>
    <row r="30" spans="1:26" s="36" customFormat="1" ht="25.35" customHeight="1">
      <c r="A30" s="37">
        <v>16</v>
      </c>
      <c r="B30" s="54" t="s">
        <v>32</v>
      </c>
      <c r="C30" s="40" t="s">
        <v>74</v>
      </c>
      <c r="D30" s="45">
        <v>5095.75</v>
      </c>
      <c r="E30" s="44" t="s">
        <v>30</v>
      </c>
      <c r="F30" s="44" t="s">
        <v>30</v>
      </c>
      <c r="G30" s="45">
        <v>1145</v>
      </c>
      <c r="H30" s="44">
        <v>100</v>
      </c>
      <c r="I30" s="44">
        <f t="shared" si="2"/>
        <v>11.45</v>
      </c>
      <c r="J30" s="44">
        <v>15</v>
      </c>
      <c r="K30" s="44">
        <v>1</v>
      </c>
      <c r="L30" s="45">
        <v>5095.75</v>
      </c>
      <c r="M30" s="45">
        <v>1145</v>
      </c>
      <c r="N30" s="38">
        <v>43560</v>
      </c>
      <c r="O30" s="42" t="s">
        <v>75</v>
      </c>
      <c r="P30" s="43"/>
      <c r="R30" s="50"/>
      <c r="T30" s="43"/>
      <c r="U30" s="46"/>
      <c r="V30" s="48"/>
      <c r="W30" s="43"/>
      <c r="X30" s="43"/>
      <c r="Y30" s="48"/>
      <c r="Z30" s="48"/>
    </row>
    <row r="31" spans="1:26" s="36" customFormat="1" ht="24.75" customHeight="1">
      <c r="A31" s="37">
        <v>17</v>
      </c>
      <c r="B31" s="54" t="s">
        <v>32</v>
      </c>
      <c r="C31" s="40" t="s">
        <v>76</v>
      </c>
      <c r="D31" s="45">
        <v>3890.5</v>
      </c>
      <c r="E31" s="44" t="s">
        <v>30</v>
      </c>
      <c r="F31" s="44" t="s">
        <v>30</v>
      </c>
      <c r="G31" s="45">
        <v>796</v>
      </c>
      <c r="H31" s="44">
        <v>15</v>
      </c>
      <c r="I31" s="44">
        <f t="shared" si="2"/>
        <v>53.06666666666667</v>
      </c>
      <c r="J31" s="44">
        <v>9</v>
      </c>
      <c r="K31" s="44">
        <v>1</v>
      </c>
      <c r="L31" s="45">
        <v>3890.5</v>
      </c>
      <c r="M31" s="45">
        <v>796</v>
      </c>
      <c r="N31" s="38">
        <v>43560</v>
      </c>
      <c r="O31" s="42" t="s">
        <v>71</v>
      </c>
      <c r="P31" s="43"/>
      <c r="R31" s="50"/>
      <c r="T31" s="43"/>
      <c r="U31" s="46"/>
      <c r="V31" s="48"/>
      <c r="W31" s="43"/>
      <c r="X31" s="43"/>
      <c r="Y31" s="48"/>
      <c r="Z31" s="48"/>
    </row>
    <row r="32" spans="1:26" s="36" customFormat="1" ht="24.75" customHeight="1">
      <c r="A32" s="37">
        <v>18</v>
      </c>
      <c r="B32" s="54">
        <v>6</v>
      </c>
      <c r="C32" s="40" t="s">
        <v>53</v>
      </c>
      <c r="D32" s="45">
        <v>3503.96</v>
      </c>
      <c r="E32" s="44">
        <v>11127.06</v>
      </c>
      <c r="F32" s="41">
        <f>(D32-E32)/E32</f>
        <v>-0.68509561375601458</v>
      </c>
      <c r="G32" s="45">
        <v>733</v>
      </c>
      <c r="H32" s="44">
        <v>126</v>
      </c>
      <c r="I32" s="44">
        <f t="shared" si="2"/>
        <v>5.8174603174603172</v>
      </c>
      <c r="J32" s="44">
        <v>13</v>
      </c>
      <c r="K32" s="44">
        <v>2</v>
      </c>
      <c r="L32" s="45">
        <v>15101</v>
      </c>
      <c r="M32" s="45">
        <v>3031</v>
      </c>
      <c r="N32" s="38">
        <v>43553</v>
      </c>
      <c r="O32" s="42" t="s">
        <v>36</v>
      </c>
      <c r="P32" s="43"/>
      <c r="R32" s="50"/>
      <c r="T32" s="43"/>
      <c r="U32" s="46"/>
      <c r="V32" s="48"/>
      <c r="W32" s="43"/>
      <c r="X32" s="43"/>
      <c r="Y32" s="48"/>
      <c r="Z32" s="48"/>
    </row>
    <row r="33" spans="1:26" s="36" customFormat="1" ht="25.35" customHeight="1">
      <c r="A33" s="37">
        <v>19</v>
      </c>
      <c r="B33" s="54">
        <v>10</v>
      </c>
      <c r="C33" s="40" t="s">
        <v>57</v>
      </c>
      <c r="D33" s="45">
        <v>2739.72</v>
      </c>
      <c r="E33" s="44">
        <v>8059.51</v>
      </c>
      <c r="F33" s="41">
        <f>(D33-E33)/E33</f>
        <v>-0.66006370114312174</v>
      </c>
      <c r="G33" s="45">
        <v>510</v>
      </c>
      <c r="H33" s="44">
        <v>29</v>
      </c>
      <c r="I33" s="44">
        <f t="shared" si="2"/>
        <v>17.586206896551722</v>
      </c>
      <c r="J33" s="44">
        <v>5</v>
      </c>
      <c r="K33" s="44">
        <v>2</v>
      </c>
      <c r="L33" s="45">
        <v>10799</v>
      </c>
      <c r="M33" s="45">
        <v>1952</v>
      </c>
      <c r="N33" s="38">
        <v>43553</v>
      </c>
      <c r="O33" s="51" t="s">
        <v>34</v>
      </c>
      <c r="P33" s="43"/>
      <c r="R33" s="50"/>
      <c r="T33" s="43"/>
      <c r="U33" s="46"/>
      <c r="V33" s="48"/>
      <c r="W33" s="43"/>
      <c r="X33" s="43"/>
      <c r="Y33" s="48"/>
      <c r="Z33" s="48"/>
    </row>
    <row r="34" spans="1:26" s="36" customFormat="1" ht="25.35" customHeight="1">
      <c r="A34" s="37">
        <v>20</v>
      </c>
      <c r="B34" s="54" t="s">
        <v>32</v>
      </c>
      <c r="C34" s="40" t="s">
        <v>78</v>
      </c>
      <c r="D34" s="45">
        <v>2667.6</v>
      </c>
      <c r="E34" s="44" t="s">
        <v>30</v>
      </c>
      <c r="F34" s="44" t="s">
        <v>30</v>
      </c>
      <c r="G34" s="45">
        <v>501</v>
      </c>
      <c r="H34" s="44">
        <v>12</v>
      </c>
      <c r="I34" s="44">
        <f t="shared" si="2"/>
        <v>41.75</v>
      </c>
      <c r="J34" s="44">
        <v>9</v>
      </c>
      <c r="K34" s="44">
        <v>1</v>
      </c>
      <c r="L34" s="45">
        <v>2667.6</v>
      </c>
      <c r="M34" s="45">
        <v>501</v>
      </c>
      <c r="N34" s="38">
        <v>43560</v>
      </c>
      <c r="O34" s="42" t="s">
        <v>71</v>
      </c>
      <c r="P34" s="43"/>
      <c r="R34" s="50"/>
      <c r="T34" s="43"/>
      <c r="U34" s="46"/>
      <c r="V34" s="48"/>
      <c r="W34" s="43"/>
      <c r="X34" s="43"/>
      <c r="Y34" s="48"/>
      <c r="Z34" s="48"/>
    </row>
    <row r="35" spans="1:26" ht="25.15" customHeight="1">
      <c r="A35" s="13"/>
      <c r="B35" s="13"/>
      <c r="C35" s="14" t="s">
        <v>31</v>
      </c>
      <c r="D35" s="15">
        <f>SUM(D23:D34)</f>
        <v>252472.03000000006</v>
      </c>
      <c r="E35" s="15">
        <f t="shared" ref="E35:G35" si="3">SUM(E23:E34)</f>
        <v>161926.88</v>
      </c>
      <c r="F35" s="67">
        <f t="shared" ref="F34:F35" si="4">(D35-E35)/E35</f>
        <v>0.55917306626299501</v>
      </c>
      <c r="G35" s="15">
        <f t="shared" si="3"/>
        <v>52052</v>
      </c>
      <c r="H35" s="16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35" customHeight="1">
      <c r="A37" s="37">
        <v>21</v>
      </c>
      <c r="B37" s="54" t="s">
        <v>32</v>
      </c>
      <c r="C37" s="40" t="s">
        <v>79</v>
      </c>
      <c r="D37" s="45">
        <v>2310.4</v>
      </c>
      <c r="E37" s="44" t="s">
        <v>30</v>
      </c>
      <c r="F37" s="44" t="s">
        <v>30</v>
      </c>
      <c r="G37" s="45">
        <v>423</v>
      </c>
      <c r="H37" s="44">
        <v>8</v>
      </c>
      <c r="I37" s="44">
        <f>G37/H37</f>
        <v>52.875</v>
      </c>
      <c r="J37" s="44">
        <v>5</v>
      </c>
      <c r="K37" s="44">
        <v>1</v>
      </c>
      <c r="L37" s="45">
        <v>2310.4</v>
      </c>
      <c r="M37" s="45">
        <v>423</v>
      </c>
      <c r="N37" s="38">
        <v>43560</v>
      </c>
      <c r="O37" s="42" t="s">
        <v>71</v>
      </c>
      <c r="P37" s="43"/>
      <c r="R37" s="50"/>
      <c r="T37" s="43"/>
      <c r="U37" s="46"/>
      <c r="V37" s="48"/>
      <c r="W37" s="43"/>
      <c r="X37" s="43"/>
      <c r="Y37" s="48"/>
      <c r="Z37" s="48"/>
    </row>
    <row r="38" spans="1:26" s="36" customFormat="1" ht="25.35" customHeight="1">
      <c r="A38" s="37">
        <v>22</v>
      </c>
      <c r="B38" s="55">
        <v>9</v>
      </c>
      <c r="C38" s="40" t="s">
        <v>46</v>
      </c>
      <c r="D38" s="45">
        <v>2177.08</v>
      </c>
      <c r="E38" s="44">
        <v>8894.1299999999992</v>
      </c>
      <c r="F38" s="41">
        <f>(D38-E38)/E38</f>
        <v>-0.755222826740783</v>
      </c>
      <c r="G38" s="45">
        <v>372</v>
      </c>
      <c r="H38" s="44">
        <v>16</v>
      </c>
      <c r="I38" s="44">
        <f t="shared" ref="I38:I46" si="5">G38/H38</f>
        <v>23.25</v>
      </c>
      <c r="J38" s="44">
        <v>3</v>
      </c>
      <c r="K38" s="44">
        <v>5</v>
      </c>
      <c r="L38" s="45">
        <v>191799</v>
      </c>
      <c r="M38" s="45">
        <v>30738</v>
      </c>
      <c r="N38" s="38">
        <v>43532</v>
      </c>
      <c r="O38" s="42" t="s">
        <v>36</v>
      </c>
      <c r="P38" s="43"/>
      <c r="R38" s="50"/>
      <c r="T38" s="43"/>
      <c r="U38" s="43"/>
      <c r="V38" s="48"/>
      <c r="W38" s="43"/>
      <c r="X38" s="43"/>
      <c r="Y38" s="48"/>
      <c r="Z38" s="48"/>
    </row>
    <row r="39" spans="1:26" s="36" customFormat="1" ht="25.35" customHeight="1">
      <c r="A39" s="37">
        <v>23</v>
      </c>
      <c r="B39" s="54" t="s">
        <v>32</v>
      </c>
      <c r="C39" s="40" t="s">
        <v>77</v>
      </c>
      <c r="D39" s="45">
        <v>1949.3</v>
      </c>
      <c r="E39" s="44" t="s">
        <v>30</v>
      </c>
      <c r="F39" s="44" t="s">
        <v>30</v>
      </c>
      <c r="G39" s="45">
        <v>330</v>
      </c>
      <c r="H39" s="44">
        <v>7</v>
      </c>
      <c r="I39" s="44">
        <f t="shared" si="5"/>
        <v>47.142857142857146</v>
      </c>
      <c r="J39" s="44">
        <v>3</v>
      </c>
      <c r="K39" s="44">
        <v>1</v>
      </c>
      <c r="L39" s="45">
        <v>1949.3</v>
      </c>
      <c r="M39" s="45">
        <v>330</v>
      </c>
      <c r="N39" s="38">
        <v>43560</v>
      </c>
      <c r="O39" s="42" t="s">
        <v>71</v>
      </c>
      <c r="P39" s="43"/>
      <c r="R39" s="50"/>
      <c r="T39" s="43"/>
      <c r="U39" s="43"/>
      <c r="V39" s="48"/>
      <c r="W39" s="43"/>
      <c r="X39" s="43"/>
      <c r="Y39" s="48"/>
      <c r="Z39" s="48"/>
    </row>
    <row r="40" spans="1:26" s="36" customFormat="1" ht="25.35" customHeight="1">
      <c r="A40" s="37">
        <v>24</v>
      </c>
      <c r="B40" s="54" t="s">
        <v>32</v>
      </c>
      <c r="C40" s="40" t="s">
        <v>82</v>
      </c>
      <c r="D40" s="45">
        <v>1786.7</v>
      </c>
      <c r="E40" s="44" t="s">
        <v>30</v>
      </c>
      <c r="F40" s="44" t="s">
        <v>30</v>
      </c>
      <c r="G40" s="45">
        <v>338</v>
      </c>
      <c r="H40" s="44">
        <v>20</v>
      </c>
      <c r="I40" s="44">
        <f t="shared" si="5"/>
        <v>16.899999999999999</v>
      </c>
      <c r="J40" s="44">
        <v>8</v>
      </c>
      <c r="K40" s="44">
        <v>1</v>
      </c>
      <c r="L40" s="45">
        <v>1786.7</v>
      </c>
      <c r="M40" s="45">
        <v>338</v>
      </c>
      <c r="N40" s="38">
        <v>43560</v>
      </c>
      <c r="O40" s="42" t="s">
        <v>71</v>
      </c>
      <c r="P40" s="43"/>
      <c r="R40" s="50"/>
      <c r="T40" s="43"/>
      <c r="U40" s="60"/>
      <c r="V40" s="48"/>
      <c r="W40" s="43"/>
      <c r="X40" s="43"/>
      <c r="Y40" s="48"/>
      <c r="Z40" s="48"/>
    </row>
    <row r="41" spans="1:26" s="36" customFormat="1" ht="25.35" customHeight="1">
      <c r="A41" s="37">
        <v>25</v>
      </c>
      <c r="B41" s="54" t="s">
        <v>32</v>
      </c>
      <c r="C41" s="40" t="s">
        <v>80</v>
      </c>
      <c r="D41" s="45">
        <v>1744.8</v>
      </c>
      <c r="E41" s="44" t="s">
        <v>30</v>
      </c>
      <c r="F41" s="44" t="s">
        <v>30</v>
      </c>
      <c r="G41" s="45">
        <v>323</v>
      </c>
      <c r="H41" s="44">
        <v>5</v>
      </c>
      <c r="I41" s="44">
        <f t="shared" si="5"/>
        <v>64.599999999999994</v>
      </c>
      <c r="J41" s="44">
        <v>3</v>
      </c>
      <c r="K41" s="44">
        <v>1</v>
      </c>
      <c r="L41" s="45">
        <v>1744.8</v>
      </c>
      <c r="M41" s="45">
        <v>323</v>
      </c>
      <c r="N41" s="38">
        <v>43560</v>
      </c>
      <c r="O41" s="42" t="s">
        <v>71</v>
      </c>
      <c r="P41" s="43"/>
      <c r="R41" s="50"/>
      <c r="T41" s="43"/>
      <c r="U41" s="43"/>
      <c r="V41" s="48"/>
      <c r="W41" s="43"/>
      <c r="X41" s="43"/>
      <c r="Y41" s="48"/>
      <c r="Z41" s="48"/>
    </row>
    <row r="42" spans="1:26" s="36" customFormat="1" ht="25.35" customHeight="1">
      <c r="A42" s="37">
        <v>26</v>
      </c>
      <c r="B42" s="54">
        <v>12</v>
      </c>
      <c r="C42" s="40" t="s">
        <v>38</v>
      </c>
      <c r="D42" s="45">
        <v>1640.93</v>
      </c>
      <c r="E42" s="45">
        <v>2721.06</v>
      </c>
      <c r="F42" s="41">
        <f>(D42-E42)/E42</f>
        <v>-0.39695192314759686</v>
      </c>
      <c r="G42" s="45">
        <v>314</v>
      </c>
      <c r="H42" s="44">
        <v>11</v>
      </c>
      <c r="I42" s="44">
        <f t="shared" si="5"/>
        <v>28.545454545454547</v>
      </c>
      <c r="J42" s="44">
        <v>2</v>
      </c>
      <c r="K42" s="44">
        <v>13</v>
      </c>
      <c r="L42" s="45">
        <v>303558.96999999997</v>
      </c>
      <c r="M42" s="45">
        <v>53924</v>
      </c>
      <c r="N42" s="38">
        <v>43476</v>
      </c>
      <c r="O42" s="42" t="s">
        <v>27</v>
      </c>
      <c r="P42" s="43"/>
      <c r="R42" s="50"/>
      <c r="T42" s="52"/>
      <c r="U42" s="43"/>
      <c r="V42" s="48"/>
      <c r="W42" s="43"/>
      <c r="X42" s="43"/>
      <c r="Y42" s="48"/>
    </row>
    <row r="43" spans="1:26" s="36" customFormat="1" ht="25.35" customHeight="1">
      <c r="A43" s="37">
        <v>27</v>
      </c>
      <c r="B43" s="54" t="s">
        <v>32</v>
      </c>
      <c r="C43" s="40" t="s">
        <v>81</v>
      </c>
      <c r="D43" s="45">
        <v>1419</v>
      </c>
      <c r="E43" s="44" t="s">
        <v>30</v>
      </c>
      <c r="F43" s="44" t="s">
        <v>30</v>
      </c>
      <c r="G43" s="45">
        <v>321</v>
      </c>
      <c r="H43" s="44">
        <v>17</v>
      </c>
      <c r="I43" s="44">
        <f t="shared" si="5"/>
        <v>18.882352941176471</v>
      </c>
      <c r="J43" s="44">
        <v>7</v>
      </c>
      <c r="K43" s="44">
        <v>1</v>
      </c>
      <c r="L43" s="45">
        <v>1419</v>
      </c>
      <c r="M43" s="45">
        <v>321</v>
      </c>
      <c r="N43" s="38">
        <v>43560</v>
      </c>
      <c r="O43" s="42" t="s">
        <v>71</v>
      </c>
      <c r="P43" s="43"/>
      <c r="R43" s="50"/>
      <c r="S43"/>
      <c r="T43" s="43"/>
      <c r="U43" s="46"/>
      <c r="V43" s="48"/>
      <c r="W43" s="43"/>
      <c r="X43" s="43"/>
      <c r="Y43" s="48"/>
    </row>
    <row r="44" spans="1:26" s="36" customFormat="1" ht="25.35" customHeight="1">
      <c r="A44" s="37">
        <v>28</v>
      </c>
      <c r="B44" s="53">
        <v>11</v>
      </c>
      <c r="C44" s="40" t="s">
        <v>58</v>
      </c>
      <c r="D44" s="45">
        <v>1065.73</v>
      </c>
      <c r="E44" s="44">
        <v>3797.83</v>
      </c>
      <c r="F44" s="41">
        <f>(D44-E44)/E44</f>
        <v>-0.71938449061701026</v>
      </c>
      <c r="G44" s="45">
        <v>235</v>
      </c>
      <c r="H44" s="44">
        <v>10</v>
      </c>
      <c r="I44" s="44">
        <f t="shared" si="5"/>
        <v>23.5</v>
      </c>
      <c r="J44" s="44">
        <v>3</v>
      </c>
      <c r="K44" s="44">
        <v>2</v>
      </c>
      <c r="L44" s="45">
        <v>4863.5600000000004</v>
      </c>
      <c r="M44" s="45">
        <v>932</v>
      </c>
      <c r="N44" s="38">
        <v>43553</v>
      </c>
      <c r="O44" s="42" t="s">
        <v>33</v>
      </c>
      <c r="P44" s="43"/>
      <c r="R44" s="50"/>
      <c r="T44" s="43"/>
      <c r="U44" s="43"/>
      <c r="V44" s="48"/>
      <c r="W44" s="43"/>
      <c r="X44" s="43"/>
      <c r="Y44" s="48"/>
    </row>
    <row r="45" spans="1:26" s="36" customFormat="1" ht="25.35" customHeight="1">
      <c r="A45" s="37">
        <v>29</v>
      </c>
      <c r="B45" s="54" t="s">
        <v>32</v>
      </c>
      <c r="C45" s="40" t="s">
        <v>90</v>
      </c>
      <c r="D45" s="45">
        <v>949.1</v>
      </c>
      <c r="E45" s="44" t="s">
        <v>30</v>
      </c>
      <c r="F45" s="44" t="s">
        <v>30</v>
      </c>
      <c r="G45" s="45">
        <v>166</v>
      </c>
      <c r="H45" s="44">
        <v>5</v>
      </c>
      <c r="I45" s="44">
        <f t="shared" si="5"/>
        <v>33.200000000000003</v>
      </c>
      <c r="J45" s="44">
        <v>3</v>
      </c>
      <c r="K45" s="44">
        <v>1</v>
      </c>
      <c r="L45" s="45">
        <v>949.1</v>
      </c>
      <c r="M45" s="45">
        <v>166</v>
      </c>
      <c r="N45" s="38">
        <v>43560</v>
      </c>
      <c r="O45" s="42" t="s">
        <v>71</v>
      </c>
      <c r="P45" s="43"/>
      <c r="R45" s="50"/>
      <c r="T45" s="43"/>
      <c r="U45" s="43"/>
      <c r="V45" s="48"/>
      <c r="W45" s="43"/>
      <c r="X45" s="43"/>
      <c r="Y45" s="48"/>
    </row>
    <row r="46" spans="1:26" s="36" customFormat="1" ht="25.35" customHeight="1">
      <c r="A46" s="37">
        <v>30</v>
      </c>
      <c r="B46" s="54" t="s">
        <v>32</v>
      </c>
      <c r="C46" s="40" t="s">
        <v>86</v>
      </c>
      <c r="D46" s="45">
        <v>889.2</v>
      </c>
      <c r="E46" s="44" t="s">
        <v>30</v>
      </c>
      <c r="F46" s="44" t="s">
        <v>30</v>
      </c>
      <c r="G46" s="45">
        <v>167</v>
      </c>
      <c r="H46" s="44">
        <v>13</v>
      </c>
      <c r="I46" s="44">
        <f t="shared" si="5"/>
        <v>12.846153846153847</v>
      </c>
      <c r="J46" s="44">
        <v>4</v>
      </c>
      <c r="K46" s="44">
        <v>1</v>
      </c>
      <c r="L46" s="45">
        <v>889.2</v>
      </c>
      <c r="M46" s="45">
        <v>167</v>
      </c>
      <c r="N46" s="38">
        <v>43560</v>
      </c>
      <c r="O46" s="42" t="s">
        <v>71</v>
      </c>
      <c r="P46" s="43"/>
      <c r="R46" s="50"/>
      <c r="T46" s="43"/>
      <c r="U46" s="43"/>
      <c r="V46" s="48"/>
      <c r="W46" s="43"/>
      <c r="X46" s="43"/>
      <c r="Y46" s="48"/>
    </row>
    <row r="47" spans="1:26" ht="25.15" customHeight="1">
      <c r="A47" s="13"/>
      <c r="B47" s="13"/>
      <c r="C47" s="14" t="s">
        <v>64</v>
      </c>
      <c r="D47" s="15">
        <f>SUM(D35:D46)</f>
        <v>268404.27</v>
      </c>
      <c r="E47" s="15">
        <f t="shared" ref="E47:G47" si="6">SUM(E35:E46)</f>
        <v>177339.9</v>
      </c>
      <c r="F47" s="67">
        <f t="shared" ref="F45:F47" si="7">(D47-E47)/E47</f>
        <v>0.51350186844584911</v>
      </c>
      <c r="G47" s="15">
        <f t="shared" si="6"/>
        <v>55041</v>
      </c>
      <c r="H47" s="16"/>
      <c r="I47" s="17"/>
      <c r="J47" s="16"/>
      <c r="K47" s="18"/>
      <c r="L47" s="19"/>
      <c r="M47" s="11"/>
      <c r="N47" s="20"/>
      <c r="O47" s="21"/>
    </row>
    <row r="48" spans="1:26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5" s="36" customFormat="1" ht="25.35" customHeight="1">
      <c r="A49" s="37">
        <v>31</v>
      </c>
      <c r="B49" s="54" t="s">
        <v>32</v>
      </c>
      <c r="C49" s="40" t="s">
        <v>84</v>
      </c>
      <c r="D49" s="45">
        <v>748.5</v>
      </c>
      <c r="E49" s="44" t="s">
        <v>30</v>
      </c>
      <c r="F49" s="44" t="s">
        <v>30</v>
      </c>
      <c r="G49" s="45">
        <v>139</v>
      </c>
      <c r="H49" s="44">
        <v>6</v>
      </c>
      <c r="I49" s="44">
        <f>G49/H49</f>
        <v>23.166666666666668</v>
      </c>
      <c r="J49" s="44">
        <v>3</v>
      </c>
      <c r="K49" s="44">
        <v>1</v>
      </c>
      <c r="L49" s="45">
        <v>748.5</v>
      </c>
      <c r="M49" s="45">
        <v>139</v>
      </c>
      <c r="N49" s="38">
        <v>43560</v>
      </c>
      <c r="O49" s="42" t="s">
        <v>71</v>
      </c>
      <c r="P49" s="43"/>
      <c r="R49" s="50"/>
      <c r="T49" s="43"/>
      <c r="U49" s="43"/>
      <c r="V49" s="48"/>
      <c r="W49" s="43"/>
      <c r="X49" s="43"/>
      <c r="Y49" s="48"/>
    </row>
    <row r="50" spans="1:25" s="36" customFormat="1" ht="25.35" customHeight="1">
      <c r="A50" s="37">
        <v>32</v>
      </c>
      <c r="B50" s="54" t="s">
        <v>32</v>
      </c>
      <c r="C50" s="40" t="s">
        <v>83</v>
      </c>
      <c r="D50" s="45">
        <v>646.5</v>
      </c>
      <c r="E50" s="44" t="s">
        <v>30</v>
      </c>
      <c r="F50" s="44" t="s">
        <v>30</v>
      </c>
      <c r="G50" s="45">
        <v>124</v>
      </c>
      <c r="H50" s="44">
        <v>3</v>
      </c>
      <c r="I50" s="44">
        <f t="shared" ref="I50:I58" si="8">G50/H50</f>
        <v>41.333333333333336</v>
      </c>
      <c r="J50" s="44">
        <v>2</v>
      </c>
      <c r="K50" s="44">
        <v>1</v>
      </c>
      <c r="L50" s="45">
        <v>646.5</v>
      </c>
      <c r="M50" s="45">
        <v>124</v>
      </c>
      <c r="N50" s="38">
        <v>43560</v>
      </c>
      <c r="O50" s="42" t="s">
        <v>71</v>
      </c>
      <c r="P50" s="43"/>
      <c r="R50" s="50"/>
      <c r="T50" s="43"/>
      <c r="U50" s="43"/>
      <c r="V50" s="48"/>
      <c r="W50" s="43"/>
      <c r="X50" s="43"/>
      <c r="Y50" s="48"/>
    </row>
    <row r="51" spans="1:25" s="36" customFormat="1" ht="25.35" customHeight="1">
      <c r="A51" s="37">
        <v>33</v>
      </c>
      <c r="B51" s="53" t="s">
        <v>32</v>
      </c>
      <c r="C51" s="40" t="s">
        <v>85</v>
      </c>
      <c r="D51" s="45">
        <v>559.4</v>
      </c>
      <c r="E51" s="44" t="s">
        <v>30</v>
      </c>
      <c r="F51" s="44" t="s">
        <v>30</v>
      </c>
      <c r="G51" s="45">
        <v>126</v>
      </c>
      <c r="H51" s="44">
        <v>12</v>
      </c>
      <c r="I51" s="44">
        <f t="shared" si="8"/>
        <v>10.5</v>
      </c>
      <c r="J51" s="44">
        <v>4</v>
      </c>
      <c r="K51" s="44">
        <v>1</v>
      </c>
      <c r="L51" s="45">
        <v>559.4</v>
      </c>
      <c r="M51" s="45">
        <v>126</v>
      </c>
      <c r="N51" s="38">
        <v>43560</v>
      </c>
      <c r="O51" s="42" t="s">
        <v>71</v>
      </c>
      <c r="P51" s="43"/>
      <c r="R51" s="50"/>
      <c r="T51" s="43"/>
      <c r="U51" s="43"/>
      <c r="V51" s="48"/>
      <c r="W51" s="43"/>
      <c r="X51" s="43"/>
      <c r="Y51" s="48"/>
    </row>
    <row r="52" spans="1:25" s="36" customFormat="1" ht="25.35" customHeight="1">
      <c r="A52" s="37">
        <v>34</v>
      </c>
      <c r="B52" s="54">
        <v>27</v>
      </c>
      <c r="C52" s="40" t="s">
        <v>49</v>
      </c>
      <c r="D52" s="45">
        <v>491.6</v>
      </c>
      <c r="E52" s="44">
        <v>121</v>
      </c>
      <c r="F52" s="41">
        <f>(D52-E52)/E52</f>
        <v>3.0628099173553722</v>
      </c>
      <c r="G52" s="45">
        <v>156</v>
      </c>
      <c r="H52" s="44">
        <v>13</v>
      </c>
      <c r="I52" s="44">
        <f t="shared" si="8"/>
        <v>12</v>
      </c>
      <c r="J52" s="44">
        <v>6</v>
      </c>
      <c r="K52" s="44">
        <v>4</v>
      </c>
      <c r="L52" s="45">
        <v>6163.93</v>
      </c>
      <c r="M52" s="45">
        <v>1387</v>
      </c>
      <c r="N52" s="38">
        <v>43539</v>
      </c>
      <c r="O52" s="42" t="s">
        <v>50</v>
      </c>
      <c r="P52" s="43"/>
      <c r="R52" s="50"/>
      <c r="S52"/>
      <c r="T52" s="43"/>
      <c r="U52" s="43"/>
      <c r="V52" s="48"/>
      <c r="W52" s="43"/>
      <c r="X52" s="43"/>
      <c r="Y52" s="48"/>
    </row>
    <row r="53" spans="1:25" s="36" customFormat="1" ht="25.15" customHeight="1">
      <c r="A53" s="37">
        <v>35</v>
      </c>
      <c r="B53" s="54">
        <v>13</v>
      </c>
      <c r="C53" s="40" t="s">
        <v>42</v>
      </c>
      <c r="D53" s="45">
        <v>420.82</v>
      </c>
      <c r="E53" s="44">
        <v>2708.29</v>
      </c>
      <c r="F53" s="41">
        <f>(D53-E53)/E53</f>
        <v>-0.84461782157745291</v>
      </c>
      <c r="G53" s="45">
        <v>70</v>
      </c>
      <c r="H53" s="44">
        <v>5</v>
      </c>
      <c r="I53" s="44">
        <f t="shared" si="8"/>
        <v>14</v>
      </c>
      <c r="J53" s="44">
        <v>1</v>
      </c>
      <c r="K53" s="44">
        <v>6</v>
      </c>
      <c r="L53" s="45">
        <v>128541.19</v>
      </c>
      <c r="M53" s="45">
        <v>21792</v>
      </c>
      <c r="N53" s="38">
        <v>43525</v>
      </c>
      <c r="O53" s="42" t="s">
        <v>43</v>
      </c>
      <c r="P53" s="43"/>
      <c r="R53" s="50"/>
      <c r="T53" s="43"/>
      <c r="U53" s="43"/>
      <c r="V53" s="48"/>
      <c r="W53" s="43"/>
      <c r="X53" s="43"/>
      <c r="Y53" s="48"/>
    </row>
    <row r="54" spans="1:25" s="36" customFormat="1" ht="25.35" customHeight="1">
      <c r="A54" s="37">
        <v>36</v>
      </c>
      <c r="B54" s="54">
        <v>5</v>
      </c>
      <c r="C54" s="40" t="s">
        <v>39</v>
      </c>
      <c r="D54" s="45">
        <v>382.45</v>
      </c>
      <c r="E54" s="44">
        <v>14200.92</v>
      </c>
      <c r="F54" s="41">
        <f>(D54-E54)/E54</f>
        <v>-0.97306864625672129</v>
      </c>
      <c r="G54" s="45">
        <v>73</v>
      </c>
      <c r="H54" s="44">
        <v>3</v>
      </c>
      <c r="I54" s="44">
        <f t="shared" si="8"/>
        <v>24.333333333333332</v>
      </c>
      <c r="J54" s="44">
        <v>1</v>
      </c>
      <c r="K54" s="44">
        <v>11</v>
      </c>
      <c r="L54" s="45">
        <v>688490.39</v>
      </c>
      <c r="M54" s="45">
        <v>120641</v>
      </c>
      <c r="N54" s="38">
        <v>43490</v>
      </c>
      <c r="O54" s="42" t="s">
        <v>27</v>
      </c>
      <c r="P54" s="43"/>
      <c r="R54" s="50"/>
      <c r="T54" s="43"/>
      <c r="U54" s="43"/>
      <c r="V54" s="48"/>
      <c r="W54" s="43"/>
      <c r="X54" s="43"/>
      <c r="Y54" s="48"/>
    </row>
    <row r="55" spans="1:25" s="36" customFormat="1" ht="25.35" customHeight="1">
      <c r="A55" s="37">
        <v>37</v>
      </c>
      <c r="B55" s="54" t="s">
        <v>32</v>
      </c>
      <c r="C55" s="40" t="s">
        <v>88</v>
      </c>
      <c r="D55" s="45">
        <v>316</v>
      </c>
      <c r="E55" s="44" t="s">
        <v>30</v>
      </c>
      <c r="F55" s="44" t="s">
        <v>30</v>
      </c>
      <c r="G55" s="45">
        <v>60</v>
      </c>
      <c r="H55" s="44">
        <v>3</v>
      </c>
      <c r="I55" s="44">
        <f t="shared" si="8"/>
        <v>20</v>
      </c>
      <c r="J55" s="44">
        <v>1</v>
      </c>
      <c r="K55" s="44">
        <v>1</v>
      </c>
      <c r="L55" s="45">
        <v>316</v>
      </c>
      <c r="M55" s="45">
        <v>60</v>
      </c>
      <c r="N55" s="38">
        <v>43560</v>
      </c>
      <c r="O55" s="42" t="s">
        <v>71</v>
      </c>
      <c r="P55" s="43"/>
      <c r="R55" s="50"/>
      <c r="T55" s="43"/>
      <c r="U55" s="43"/>
      <c r="V55" s="48"/>
      <c r="W55" s="43"/>
      <c r="X55" s="43"/>
      <c r="Y55" s="48"/>
    </row>
    <row r="56" spans="1:25" s="36" customFormat="1" ht="25.35" customHeight="1">
      <c r="A56" s="37">
        <v>38</v>
      </c>
      <c r="B56" s="54" t="s">
        <v>32</v>
      </c>
      <c r="C56" s="40" t="s">
        <v>87</v>
      </c>
      <c r="D56" s="45">
        <v>283.5</v>
      </c>
      <c r="E56" s="44" t="s">
        <v>30</v>
      </c>
      <c r="F56" s="44" t="s">
        <v>30</v>
      </c>
      <c r="G56" s="45">
        <v>50</v>
      </c>
      <c r="H56" s="44">
        <v>2</v>
      </c>
      <c r="I56" s="44">
        <f t="shared" si="8"/>
        <v>25</v>
      </c>
      <c r="J56" s="44">
        <v>2</v>
      </c>
      <c r="K56" s="44">
        <v>1</v>
      </c>
      <c r="L56" s="45">
        <v>283.5</v>
      </c>
      <c r="M56" s="45">
        <v>50</v>
      </c>
      <c r="N56" s="38">
        <v>43560</v>
      </c>
      <c r="O56" s="42" t="s">
        <v>71</v>
      </c>
      <c r="P56" s="43"/>
      <c r="R56" s="50"/>
      <c r="T56" s="43"/>
      <c r="U56" s="43"/>
      <c r="V56" s="48"/>
      <c r="W56" s="43"/>
      <c r="X56" s="43"/>
      <c r="Y56" s="48"/>
    </row>
    <row r="57" spans="1:25" s="36" customFormat="1" ht="25.35" customHeight="1">
      <c r="A57" s="37">
        <v>39</v>
      </c>
      <c r="B57" s="54" t="s">
        <v>32</v>
      </c>
      <c r="C57" s="40" t="s">
        <v>89</v>
      </c>
      <c r="D57" s="45">
        <v>235.5</v>
      </c>
      <c r="E57" s="44" t="s">
        <v>30</v>
      </c>
      <c r="F57" s="44" t="s">
        <v>30</v>
      </c>
      <c r="G57" s="45">
        <v>44</v>
      </c>
      <c r="H57" s="44">
        <v>1</v>
      </c>
      <c r="I57" s="44">
        <f t="shared" si="8"/>
        <v>44</v>
      </c>
      <c r="J57" s="44">
        <v>1</v>
      </c>
      <c r="K57" s="44">
        <v>1</v>
      </c>
      <c r="L57" s="45">
        <v>235.5</v>
      </c>
      <c r="M57" s="45">
        <v>44</v>
      </c>
      <c r="N57" s="38">
        <v>43560</v>
      </c>
      <c r="O57" s="42" t="s">
        <v>71</v>
      </c>
      <c r="P57" s="43"/>
      <c r="R57" s="50"/>
      <c r="T57" s="43"/>
      <c r="U57" s="43"/>
      <c r="V57" s="48"/>
      <c r="W57" s="43"/>
      <c r="X57" s="43"/>
      <c r="Y57" s="48"/>
    </row>
    <row r="58" spans="1:25" s="36" customFormat="1" ht="25.35" customHeight="1">
      <c r="A58" s="37">
        <v>40</v>
      </c>
      <c r="B58" s="54" t="s">
        <v>32</v>
      </c>
      <c r="C58" s="40" t="s">
        <v>91</v>
      </c>
      <c r="D58" s="45">
        <v>111</v>
      </c>
      <c r="E58" s="44" t="s">
        <v>30</v>
      </c>
      <c r="F58" s="44" t="s">
        <v>30</v>
      </c>
      <c r="G58" s="45">
        <v>23</v>
      </c>
      <c r="H58" s="44">
        <v>2</v>
      </c>
      <c r="I58" s="44">
        <f t="shared" si="8"/>
        <v>11.5</v>
      </c>
      <c r="J58" s="44">
        <v>1</v>
      </c>
      <c r="K58" s="44">
        <v>1</v>
      </c>
      <c r="L58" s="45">
        <v>111</v>
      </c>
      <c r="M58" s="45">
        <v>23</v>
      </c>
      <c r="N58" s="38">
        <v>43560</v>
      </c>
      <c r="O58" s="42" t="s">
        <v>71</v>
      </c>
      <c r="P58" s="43"/>
      <c r="R58" s="50"/>
      <c r="T58" s="43"/>
      <c r="U58" s="43"/>
      <c r="V58" s="48"/>
      <c r="W58" s="43"/>
      <c r="X58" s="43"/>
      <c r="Y58" s="48"/>
    </row>
    <row r="59" spans="1:25" ht="25.15" customHeight="1">
      <c r="A59" s="13"/>
      <c r="B59" s="13"/>
      <c r="C59" s="14" t="s">
        <v>95</v>
      </c>
      <c r="D59" s="15">
        <f>SUM(D47:D58)</f>
        <v>272599.54000000004</v>
      </c>
      <c r="E59" s="15">
        <f t="shared" ref="E59:G59" si="9">SUM(E47:E58)</f>
        <v>194370.11000000002</v>
      </c>
      <c r="F59" s="67">
        <f t="shared" ref="F55:F59" si="10">(D59-E59)/E59</f>
        <v>0.40247664622919654</v>
      </c>
      <c r="G59" s="15">
        <f t="shared" si="9"/>
        <v>55906</v>
      </c>
      <c r="H59" s="16"/>
      <c r="I59" s="17"/>
      <c r="J59" s="16"/>
      <c r="K59" s="18"/>
      <c r="L59" s="19"/>
      <c r="M59" s="11"/>
      <c r="N59" s="20"/>
      <c r="O59" s="21"/>
    </row>
    <row r="60" spans="1:25" ht="12" customHeight="1">
      <c r="A60" s="22"/>
      <c r="B60" s="22"/>
      <c r="C60" s="23"/>
      <c r="D60" s="24"/>
      <c r="E60" s="24"/>
      <c r="F60" s="24"/>
      <c r="G60" s="25"/>
      <c r="H60" s="26"/>
      <c r="I60" s="27"/>
      <c r="J60" s="26"/>
      <c r="K60" s="28"/>
      <c r="L60" s="24"/>
      <c r="M60" s="25"/>
      <c r="N60" s="29"/>
      <c r="O60" s="30"/>
    </row>
    <row r="61" spans="1:25" s="36" customFormat="1" ht="25.35" customHeight="1">
      <c r="A61" s="37">
        <v>41</v>
      </c>
      <c r="B61" s="54" t="s">
        <v>32</v>
      </c>
      <c r="C61" s="40" t="s">
        <v>93</v>
      </c>
      <c r="D61" s="45">
        <v>90.5</v>
      </c>
      <c r="E61" s="44" t="s">
        <v>30</v>
      </c>
      <c r="F61" s="44" t="s">
        <v>30</v>
      </c>
      <c r="G61" s="45">
        <v>17</v>
      </c>
      <c r="H61" s="44">
        <v>2</v>
      </c>
      <c r="I61" s="44">
        <f>G61/H61</f>
        <v>8.5</v>
      </c>
      <c r="J61" s="44">
        <v>1</v>
      </c>
      <c r="K61" s="44">
        <v>1</v>
      </c>
      <c r="L61" s="45">
        <v>90.5</v>
      </c>
      <c r="M61" s="45">
        <v>17</v>
      </c>
      <c r="N61" s="38">
        <v>43560</v>
      </c>
      <c r="O61" s="42" t="s">
        <v>71</v>
      </c>
      <c r="P61" s="47"/>
      <c r="R61" s="50"/>
      <c r="T61" s="43"/>
      <c r="U61" s="46"/>
      <c r="V61" s="43"/>
      <c r="W61" s="43"/>
      <c r="X61" s="48"/>
      <c r="Y61" s="48"/>
    </row>
    <row r="62" spans="1:25" s="36" customFormat="1" ht="25.35" customHeight="1">
      <c r="A62" s="37">
        <v>42</v>
      </c>
      <c r="B62" s="54" t="s">
        <v>32</v>
      </c>
      <c r="C62" s="40" t="s">
        <v>94</v>
      </c>
      <c r="D62" s="45">
        <v>48</v>
      </c>
      <c r="E62" s="44" t="s">
        <v>30</v>
      </c>
      <c r="F62" s="44" t="s">
        <v>30</v>
      </c>
      <c r="G62" s="45">
        <v>14</v>
      </c>
      <c r="H62" s="44">
        <v>1</v>
      </c>
      <c r="I62" s="44">
        <f>G62/H62</f>
        <v>14</v>
      </c>
      <c r="J62" s="44">
        <v>1</v>
      </c>
      <c r="K62" s="44">
        <v>1</v>
      </c>
      <c r="L62" s="45">
        <v>48</v>
      </c>
      <c r="M62" s="45">
        <v>14</v>
      </c>
      <c r="N62" s="38">
        <v>43560</v>
      </c>
      <c r="O62" s="42" t="s">
        <v>71</v>
      </c>
      <c r="P62" s="43"/>
      <c r="R62" s="50"/>
      <c r="T62" s="43"/>
      <c r="U62" s="43"/>
      <c r="V62" s="48"/>
      <c r="W62" s="43"/>
      <c r="X62" s="43"/>
      <c r="Y62" s="48"/>
    </row>
    <row r="63" spans="1:25" s="36" customFormat="1" ht="25.35" customHeight="1">
      <c r="A63" s="37">
        <v>43</v>
      </c>
      <c r="B63" s="54" t="s">
        <v>32</v>
      </c>
      <c r="C63" s="40" t="s">
        <v>92</v>
      </c>
      <c r="D63" s="45">
        <v>46</v>
      </c>
      <c r="E63" s="44" t="s">
        <v>30</v>
      </c>
      <c r="F63" s="44" t="s">
        <v>30</v>
      </c>
      <c r="G63" s="45">
        <v>8</v>
      </c>
      <c r="H63" s="44">
        <v>1</v>
      </c>
      <c r="I63" s="44">
        <f>G63/H63</f>
        <v>8</v>
      </c>
      <c r="J63" s="44">
        <v>1</v>
      </c>
      <c r="K63" s="44">
        <v>1</v>
      </c>
      <c r="L63" s="45">
        <v>46</v>
      </c>
      <c r="M63" s="45">
        <v>8</v>
      </c>
      <c r="N63" s="38">
        <v>43560</v>
      </c>
      <c r="O63" s="42" t="s">
        <v>71</v>
      </c>
      <c r="P63" s="43"/>
      <c r="Q63"/>
      <c r="R63" s="50"/>
      <c r="T63" s="43"/>
      <c r="U63" s="43"/>
      <c r="V63" s="48"/>
      <c r="W63" s="43"/>
      <c r="X63" s="43"/>
      <c r="Y63" s="48"/>
    </row>
    <row r="64" spans="1:25" s="36" customFormat="1" ht="25.35" customHeight="1">
      <c r="A64" s="37">
        <v>44</v>
      </c>
      <c r="B64" s="59">
        <v>29</v>
      </c>
      <c r="C64" s="40" t="s">
        <v>59</v>
      </c>
      <c r="D64" s="45">
        <v>23</v>
      </c>
      <c r="E64" s="44">
        <v>47</v>
      </c>
      <c r="F64" s="41">
        <f>(D64-E64)/E64</f>
        <v>-0.51063829787234039</v>
      </c>
      <c r="G64" s="45">
        <v>9</v>
      </c>
      <c r="H64" s="44">
        <v>1</v>
      </c>
      <c r="I64" s="44">
        <f>G64/H64</f>
        <v>9</v>
      </c>
      <c r="J64" s="44">
        <v>1</v>
      </c>
      <c r="K64" s="44" t="s">
        <v>30</v>
      </c>
      <c r="L64" s="45">
        <v>41051.760000000002</v>
      </c>
      <c r="M64" s="45">
        <v>9696</v>
      </c>
      <c r="N64" s="38">
        <v>43511</v>
      </c>
      <c r="O64" s="42" t="s">
        <v>27</v>
      </c>
      <c r="P64" s="43"/>
      <c r="R64" s="50"/>
      <c r="S64"/>
      <c r="T64" s="43"/>
      <c r="U64" s="43"/>
      <c r="V64" s="43"/>
      <c r="W64" s="43"/>
      <c r="X64" s="48"/>
      <c r="Y64" s="48"/>
    </row>
    <row r="65" spans="1:15" ht="25.15" customHeight="1">
      <c r="A65" s="13"/>
      <c r="B65" s="13"/>
      <c r="C65" s="14" t="s">
        <v>99</v>
      </c>
      <c r="D65" s="15">
        <f>SUM(D59:D64)</f>
        <v>272807.04000000004</v>
      </c>
      <c r="E65" s="15">
        <f t="shared" ref="E65:G65" si="11">SUM(E59:E64)</f>
        <v>194417.11000000002</v>
      </c>
      <c r="F65" s="57">
        <f>(D65-E65)/E65</f>
        <v>0.40320489282039024</v>
      </c>
      <c r="G65" s="15">
        <f t="shared" si="11"/>
        <v>55954</v>
      </c>
      <c r="H65" s="16"/>
      <c r="I65" s="17"/>
      <c r="J65" s="16"/>
      <c r="K65" s="18"/>
      <c r="L65" s="19"/>
      <c r="M65" s="31"/>
      <c r="N65" s="20"/>
      <c r="O65" s="32"/>
    </row>
    <row r="67" spans="1:15">
      <c r="B67" s="12"/>
    </row>
    <row r="73" spans="1:15" ht="17.45" customHeight="1"/>
    <row r="91" ht="12" customHeight="1"/>
  </sheetData>
  <sortState xmlns:xlrd2="http://schemas.microsoft.com/office/spreadsheetml/2017/richdata2" ref="A16:O17">
    <sortCondition descending="1" ref="D13:D1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2019-04-15T15:30:27Z</dcterms:modified>
</cp:coreProperties>
</file>