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Balandis\Savaitė\"/>
    </mc:Choice>
  </mc:AlternateContent>
  <xr:revisionPtr revIDLastSave="0" documentId="8_{690B10AC-91B1-45E1-9828-E0B36478718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7" i="1" l="1"/>
  <c r="E57" i="1"/>
  <c r="G57" i="1"/>
  <c r="D57" i="1"/>
  <c r="F47" i="1"/>
  <c r="E47" i="1"/>
  <c r="G47" i="1"/>
  <c r="D47" i="1"/>
  <c r="F35" i="1"/>
  <c r="E35" i="1"/>
  <c r="G35" i="1"/>
  <c r="D35" i="1"/>
  <c r="F23" i="1"/>
  <c r="E23" i="1"/>
  <c r="G23" i="1"/>
  <c r="D23" i="1"/>
  <c r="I16" i="1"/>
  <c r="I29" i="1"/>
  <c r="I30" i="1"/>
  <c r="I27" i="1"/>
  <c r="I14" i="1"/>
  <c r="I15" i="1"/>
  <c r="I32" i="1" l="1"/>
  <c r="F19" i="1"/>
  <c r="F28" i="1"/>
  <c r="F26" i="1"/>
  <c r="F22" i="1"/>
  <c r="F21" i="1"/>
  <c r="F44" i="1"/>
  <c r="F31" i="1"/>
  <c r="F33" i="1"/>
  <c r="F38" i="1"/>
  <c r="F43" i="1"/>
  <c r="F49" i="1"/>
  <c r="F40" i="1"/>
  <c r="F41" i="1"/>
  <c r="F39" i="1"/>
  <c r="F50" i="1"/>
  <c r="F46" i="1"/>
  <c r="F42" i="1"/>
  <c r="F52" i="1"/>
  <c r="F55" i="1"/>
  <c r="F37" i="1"/>
  <c r="F34" i="1"/>
  <c r="F51" i="1"/>
  <c r="F53" i="1"/>
  <c r="F54" i="1"/>
  <c r="F45" i="1"/>
  <c r="F56" i="1"/>
  <c r="F13" i="1"/>
  <c r="F17" i="1"/>
  <c r="F18" i="1"/>
  <c r="I28" i="1" l="1"/>
  <c r="I18" i="1"/>
  <c r="I13" i="1"/>
  <c r="F25" i="1" l="1"/>
  <c r="I56" i="1" l="1"/>
  <c r="I54" i="1"/>
  <c r="I55" i="1"/>
  <c r="I53" i="1"/>
  <c r="I52" i="1"/>
  <c r="I51" i="1"/>
  <c r="I41" i="1"/>
  <c r="I50" i="1"/>
  <c r="I46" i="1"/>
  <c r="I39" i="1"/>
  <c r="I40" i="1"/>
  <c r="I31" i="1"/>
  <c r="I22" i="1"/>
  <c r="I26" i="1"/>
  <c r="I25" i="1"/>
  <c r="I21" i="1" l="1"/>
  <c r="I38" i="1"/>
  <c r="I42" i="1" l="1"/>
  <c r="I37" i="1"/>
  <c r="I19" i="1" l="1"/>
  <c r="I34" i="1" l="1"/>
  <c r="I45" i="1" l="1"/>
</calcChain>
</file>

<file path=xl/sharedStrings.xml><?xml version="1.0" encoding="utf-8"?>
<sst xmlns="http://schemas.openxmlformats.org/spreadsheetml/2006/main" count="165" uniqueCount="93">
  <si>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</si>
  <si>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</si>
  <si>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</si>
  <si>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</si>
  <si>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</si>
  <si>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</si>
  <si>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</si>
  <si>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</si>
  <si>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</si>
  <si>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</si>
  <si>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</si>
  <si>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</si>
  <si>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</si>
  <si>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</si>
  <si>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</si>
  <si>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</si>
  <si>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</si>
  <si>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</si>
  <si>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</si>
  <si>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</si>
  <si>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</si>
  <si>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</si>
  <si>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</si>
  <si>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</si>
  <si>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</si>
  <si>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</si>
  <si>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</si>
  <si>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</si>
  <si>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</si>
  <si>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</si>
  <si>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</si>
  <si>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</si>
  <si>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</si>
  <si>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ACME Film / WB</t>
  </si>
  <si>
    <t xml:space="preserve">Theatrical Film Distribution </t>
  </si>
  <si>
    <t>NCG Distribution  /
Universal Pictures International</t>
  </si>
  <si>
    <t>Theatrical Film Distribution /
WDSMP</t>
  </si>
  <si>
    <t>Garsų pasaulio įrašai</t>
  </si>
  <si>
    <t>Žalioji knyga (Green Book)</t>
  </si>
  <si>
    <t>Ir visi jų vyrai</t>
  </si>
  <si>
    <t>Pasmerkti. Kauno romanas</t>
  </si>
  <si>
    <t>Singing fish</t>
  </si>
  <si>
    <t>Žalgirio mūšis</t>
  </si>
  <si>
    <t>Artbox</t>
  </si>
  <si>
    <t>Kaip prisijaukinti slibiną 3 (How to Train Your Dragon: The Hidden World)</t>
  </si>
  <si>
    <t>Kurskas (Kursk)</t>
  </si>
  <si>
    <t>Mes (Us)</t>
  </si>
  <si>
    <t>Karalienės Korgis (Queens Corgi)</t>
  </si>
  <si>
    <t>Meilužės (Любовницы)</t>
  </si>
  <si>
    <t>Shazam</t>
  </si>
  <si>
    <t>Mija ir baltasis liūtas (Mia and the White Lions)</t>
  </si>
  <si>
    <t>Gyvulėlių kapinės (Pet Sematary)</t>
  </si>
  <si>
    <t>NCG Distribution  /
Paramount Picturesl</t>
  </si>
  <si>
    <t>Total (30)</t>
  </si>
  <si>
    <t>Vaikinai pagal iškvietimą (Трезвый водитель)</t>
  </si>
  <si>
    <t>Kafarnaumas (Capernaum)</t>
  </si>
  <si>
    <t>Europos kinas</t>
  </si>
  <si>
    <t>Vagiliautojai (Manbiki kazoku)</t>
  </si>
  <si>
    <t>Širdžių dama (Dronningen)</t>
  </si>
  <si>
    <t>Rūgštus miškas (ACID FOREST)</t>
  </si>
  <si>
    <t>Neon Realism</t>
  </si>
  <si>
    <t>Vasara (Лето)</t>
  </si>
  <si>
    <t>Netikėta meilė (El amor menos pensado)</t>
  </si>
  <si>
    <t>Gražus sūnus (Beautiful Boy)</t>
  </si>
  <si>
    <t>Angelas (En Angel)</t>
  </si>
  <si>
    <t>Dvilypiai gyvenimai (Doubles vies)</t>
  </si>
  <si>
    <t>Pasaulis priklauso tau (Le monde est a toi)</t>
  </si>
  <si>
    <t>Mano mažoji sesutė Mirai (Mirai no Mirai)</t>
  </si>
  <si>
    <t>Kenkenas ir ateiviai (Coin coin And The Extra-Humans)</t>
  </si>
  <si>
    <t>Valstybės paslaptis</t>
  </si>
  <si>
    <t>After. Kai mes susitikom (After)</t>
  </si>
  <si>
    <t>Stebuklų parkas (Wonder Park)</t>
  </si>
  <si>
    <t>Pragaro vaikis (Hellboy)</t>
  </si>
  <si>
    <t>Eteris (Ether)</t>
  </si>
  <si>
    <t>Verkiančios moters prakeiksmas (Curse of la Llorona)</t>
  </si>
  <si>
    <t>Jaunoji žvaigždė (Teen Spirit)</t>
  </si>
  <si>
    <t>P</t>
  </si>
  <si>
    <t>Preview</t>
  </si>
  <si>
    <t>April 12 - 18</t>
  </si>
  <si>
    <t>Balandžio 12 - 18 d.</t>
  </si>
  <si>
    <t>Kino pasaka</t>
  </si>
  <si>
    <t>Išgyventi vasarą</t>
  </si>
  <si>
    <t>Milijardas (Миллиард)</t>
  </si>
  <si>
    <t>Drakoniuko Riešutėlio nuotykiai: atostogos džiunglėse (Coconut the Little Dragon: Into the Jungle!)</t>
  </si>
  <si>
    <t>BestFilm</t>
  </si>
  <si>
    <t>Profesorius ir pamišėlis (Professor And The Madman)</t>
  </si>
  <si>
    <t>Keršytojai. Pabaiga (Avengers: Endgame)</t>
  </si>
  <si>
    <t>April 19 - 25</t>
  </si>
  <si>
    <t>Balandžio 19 - 25 d.</t>
  </si>
  <si>
    <t>April 19 - 25 Lithuanian top</t>
  </si>
  <si>
    <t>Balandžio 19 - 25 d. Lietuvos kino teatruose rodytų filmų topas</t>
  </si>
  <si>
    <t>Putino liudininkai (Свидетели Путина)</t>
  </si>
  <si>
    <t>Total (38)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</si>
</sst>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sz val="8"/>
      <color theme="1"/>
      <name val="Calibri"/>
      <family val="2"/>
      <scheme val="minor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</cellStyleXfs>
  <cellXfs count="65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8" fontId="11" fillId="0" borderId="0" xfId="0" applyNumberFormat="1" applyFont="1"/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49" fontId="27" fillId="0" borderId="8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0" fillId="0" borderId="0" xfId="0" applyAlignment="1">
      <alignment wrapText="1"/>
    </xf>
    <xf numFmtId="10" fontId="29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</cellXfs>
  <cellStyles count="29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" xfId="0" builtinId="0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3"/>
  <sheetViews>
    <sheetView tabSelected="1" zoomScale="60" zoomScaleNormal="60" workbookViewId="0">
      <selection activeCell="F57" sqref="F57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8.42578125" style="1" customWidth="1"/>
    <col min="17" max="17" width="7" style="1" customWidth="1"/>
    <col min="18" max="18" width="12" style="1" customWidth="1"/>
    <col min="19" max="19" width="9.42578125" style="1" customWidth="1"/>
    <col min="20" max="20" width="12.5703125" style="1" bestFit="1" customWidth="1"/>
    <col min="21" max="21" width="13.7109375" style="1" bestFit="1" customWidth="1"/>
    <col min="22" max="22" width="13.7109375" style="1" customWidth="1"/>
    <col min="23" max="25" width="13.7109375" style="1" bestFit="1" customWidth="1"/>
    <col min="26" max="16384" width="8.85546875" style="1"/>
  </cols>
  <sheetData>
    <row r="1" spans="1:25" ht="19.5" customHeight="1">
      <c r="E1" s="2" t="s">
        <v>89</v>
      </c>
      <c r="F1" s="2"/>
      <c r="G1" s="2"/>
      <c r="H1" s="2"/>
      <c r="I1" s="2"/>
    </row>
    <row r="2" spans="1:25" ht="19.5" customHeight="1">
      <c r="E2" s="2" t="s">
        <v>90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61"/>
      <c r="B5" s="61"/>
      <c r="C5" s="58" t="s">
        <v>0</v>
      </c>
      <c r="D5" s="3"/>
      <c r="E5" s="3"/>
      <c r="F5" s="58" t="s">
        <v>3</v>
      </c>
      <c r="G5" s="3"/>
      <c r="H5" s="58" t="s">
        <v>5</v>
      </c>
      <c r="I5" s="58" t="s">
        <v>6</v>
      </c>
      <c r="J5" s="58" t="s">
        <v>7</v>
      </c>
      <c r="K5" s="58" t="s">
        <v>8</v>
      </c>
      <c r="L5" s="58" t="s">
        <v>10</v>
      </c>
      <c r="M5" s="58" t="s">
        <v>9</v>
      </c>
      <c r="N5" s="58" t="s">
        <v>11</v>
      </c>
      <c r="O5" s="58" t="s">
        <v>12</v>
      </c>
    </row>
    <row r="6" spans="1:25">
      <c r="A6" s="62"/>
      <c r="B6" s="62"/>
      <c r="C6" s="59"/>
      <c r="D6" s="4" t="s">
        <v>87</v>
      </c>
      <c r="E6" s="4" t="s">
        <v>78</v>
      </c>
      <c r="F6" s="59"/>
      <c r="G6" s="4" t="s">
        <v>87</v>
      </c>
      <c r="H6" s="59"/>
      <c r="I6" s="59"/>
      <c r="J6" s="59"/>
      <c r="K6" s="59"/>
      <c r="L6" s="59"/>
      <c r="M6" s="59"/>
      <c r="N6" s="59"/>
      <c r="O6" s="59"/>
    </row>
    <row r="7" spans="1:25">
      <c r="A7" s="62"/>
      <c r="B7" s="62"/>
      <c r="C7" s="59"/>
      <c r="D7" s="4" t="s">
        <v>1</v>
      </c>
      <c r="E7" s="4" t="s">
        <v>1</v>
      </c>
      <c r="F7" s="59"/>
      <c r="G7" s="4" t="s">
        <v>4</v>
      </c>
      <c r="H7" s="59"/>
      <c r="I7" s="59"/>
      <c r="J7" s="59"/>
      <c r="K7" s="59"/>
      <c r="L7" s="59"/>
      <c r="M7" s="59"/>
      <c r="N7" s="59"/>
      <c r="O7" s="59"/>
    </row>
    <row r="8" spans="1:25" ht="18" customHeight="1" thickBot="1">
      <c r="A8" s="63"/>
      <c r="B8" s="63"/>
      <c r="C8" s="60"/>
      <c r="D8" s="5" t="s">
        <v>2</v>
      </c>
      <c r="E8" s="5" t="s">
        <v>2</v>
      </c>
      <c r="F8" s="60"/>
      <c r="G8" s="6"/>
      <c r="H8" s="60"/>
      <c r="I8" s="60"/>
      <c r="J8" s="60"/>
      <c r="K8" s="60"/>
      <c r="L8" s="60"/>
      <c r="M8" s="60"/>
      <c r="N8" s="60"/>
      <c r="O8" s="60"/>
    </row>
    <row r="9" spans="1:25" ht="15" customHeight="1">
      <c r="A9" s="61"/>
      <c r="B9" s="61"/>
      <c r="C9" s="58" t="s">
        <v>13</v>
      </c>
      <c r="D9" s="3"/>
      <c r="E9" s="34"/>
      <c r="F9" s="58" t="s">
        <v>15</v>
      </c>
      <c r="G9" s="33"/>
      <c r="H9" s="7" t="s">
        <v>18</v>
      </c>
      <c r="I9" s="58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58" t="s">
        <v>26</v>
      </c>
    </row>
    <row r="10" spans="1:25" ht="19.5">
      <c r="A10" s="62"/>
      <c r="B10" s="62"/>
      <c r="C10" s="59"/>
      <c r="D10" s="34" t="s">
        <v>88</v>
      </c>
      <c r="E10" s="56" t="s">
        <v>79</v>
      </c>
      <c r="F10" s="59"/>
      <c r="G10" s="56" t="s">
        <v>88</v>
      </c>
      <c r="H10" s="4" t="s">
        <v>17</v>
      </c>
      <c r="I10" s="59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59"/>
    </row>
    <row r="11" spans="1:25">
      <c r="A11" s="62"/>
      <c r="B11" s="62"/>
      <c r="C11" s="59"/>
      <c r="D11" s="4" t="s">
        <v>14</v>
      </c>
      <c r="E11" s="4" t="s">
        <v>14</v>
      </c>
      <c r="F11" s="59"/>
      <c r="G11" s="34" t="s">
        <v>16</v>
      </c>
      <c r="H11" s="6"/>
      <c r="I11" s="59"/>
      <c r="J11" s="6"/>
      <c r="K11" s="6"/>
      <c r="L11" s="9" t="s">
        <v>2</v>
      </c>
      <c r="M11" s="4" t="s">
        <v>17</v>
      </c>
      <c r="N11" s="6"/>
      <c r="O11" s="59"/>
    </row>
    <row r="12" spans="1:25" ht="15.75" thickBot="1">
      <c r="A12" s="62"/>
      <c r="B12" s="63"/>
      <c r="C12" s="60"/>
      <c r="D12" s="5" t="s">
        <v>2</v>
      </c>
      <c r="E12" s="5" t="s">
        <v>2</v>
      </c>
      <c r="F12" s="60"/>
      <c r="G12" s="35" t="s">
        <v>17</v>
      </c>
      <c r="H12" s="10"/>
      <c r="I12" s="60"/>
      <c r="J12" s="10"/>
      <c r="K12" s="10"/>
      <c r="L12" s="10"/>
      <c r="M12" s="10"/>
      <c r="N12" s="10"/>
      <c r="O12" s="60"/>
    </row>
    <row r="13" spans="1:25" s="36" customFormat="1" ht="25.15" customHeight="1">
      <c r="A13" s="37">
        <v>1</v>
      </c>
      <c r="B13" s="37">
        <v>1</v>
      </c>
      <c r="C13" s="40" t="s">
        <v>69</v>
      </c>
      <c r="D13" s="39">
        <v>47636.54</v>
      </c>
      <c r="E13" s="48">
        <v>93632.07</v>
      </c>
      <c r="F13" s="41">
        <f>(D13-E13)/E13</f>
        <v>-0.49123692341737185</v>
      </c>
      <c r="G13" s="39">
        <v>8395</v>
      </c>
      <c r="H13" s="48">
        <v>216</v>
      </c>
      <c r="I13" s="48">
        <f>G13/H13</f>
        <v>38.86574074074074</v>
      </c>
      <c r="J13" s="48">
        <v>15</v>
      </c>
      <c r="K13" s="48">
        <v>2</v>
      </c>
      <c r="L13" s="39">
        <v>141268.60999999999</v>
      </c>
      <c r="M13" s="39">
        <v>25941</v>
      </c>
      <c r="N13" s="38">
        <v>43567</v>
      </c>
      <c r="O13" s="42" t="s">
        <v>27</v>
      </c>
      <c r="P13" s="43"/>
      <c r="Q13" s="43"/>
      <c r="U13" s="47"/>
      <c r="W13" s="43"/>
      <c r="X13" s="47"/>
      <c r="Y13" s="43"/>
    </row>
    <row r="14" spans="1:25" s="36" customFormat="1" ht="25.35" customHeight="1">
      <c r="A14" s="37">
        <v>2</v>
      </c>
      <c r="B14" s="57" t="s">
        <v>32</v>
      </c>
      <c r="C14" s="40" t="s">
        <v>81</v>
      </c>
      <c r="D14" s="45">
        <v>39707.360000000001</v>
      </c>
      <c r="E14" s="44" t="s">
        <v>30</v>
      </c>
      <c r="F14" s="44" t="s">
        <v>30</v>
      </c>
      <c r="G14" s="45">
        <v>7747</v>
      </c>
      <c r="H14" s="44">
        <v>219</v>
      </c>
      <c r="I14" s="44">
        <f>G14/H14</f>
        <v>35.374429223744293</v>
      </c>
      <c r="J14" s="44">
        <v>23</v>
      </c>
      <c r="K14" s="44">
        <v>1</v>
      </c>
      <c r="L14" s="45">
        <v>39707.360000000001</v>
      </c>
      <c r="M14" s="45">
        <v>7747</v>
      </c>
      <c r="N14" s="38">
        <v>43574</v>
      </c>
      <c r="O14" s="42" t="s">
        <v>56</v>
      </c>
      <c r="P14" s="53"/>
      <c r="R14" s="49"/>
      <c r="T14" s="43"/>
      <c r="V14" s="43"/>
      <c r="W14" s="47"/>
      <c r="X14" s="43"/>
      <c r="Y14" s="47"/>
    </row>
    <row r="15" spans="1:25" s="36" customFormat="1" ht="25.35" customHeight="1">
      <c r="A15" s="37">
        <v>3</v>
      </c>
      <c r="B15" s="57" t="s">
        <v>32</v>
      </c>
      <c r="C15" s="40" t="s">
        <v>74</v>
      </c>
      <c r="D15" s="45">
        <v>36437.35</v>
      </c>
      <c r="E15" s="44" t="s">
        <v>30</v>
      </c>
      <c r="F15" s="44" t="s">
        <v>30</v>
      </c>
      <c r="G15" s="45">
        <v>6205</v>
      </c>
      <c r="H15" s="44">
        <v>153</v>
      </c>
      <c r="I15" s="44">
        <f>G15/H15</f>
        <v>40.555555555555557</v>
      </c>
      <c r="J15" s="44">
        <v>12</v>
      </c>
      <c r="K15" s="44">
        <v>1</v>
      </c>
      <c r="L15" s="45">
        <v>37969.26</v>
      </c>
      <c r="M15" s="45">
        <v>6481</v>
      </c>
      <c r="N15" s="38">
        <v>43574</v>
      </c>
      <c r="O15" s="42" t="s">
        <v>33</v>
      </c>
      <c r="P15" s="43"/>
      <c r="R15" s="49"/>
      <c r="T15" s="43"/>
      <c r="U15" s="43"/>
      <c r="V15" s="47"/>
      <c r="W15" s="43"/>
      <c r="X15" s="43"/>
      <c r="Y15" s="47"/>
    </row>
    <row r="16" spans="1:25" s="36" customFormat="1" ht="25.35" customHeight="1">
      <c r="A16" s="37">
        <v>4</v>
      </c>
      <c r="B16" s="52" t="s">
        <v>76</v>
      </c>
      <c r="C16" s="40" t="s">
        <v>86</v>
      </c>
      <c r="D16" s="45">
        <v>31015.95</v>
      </c>
      <c r="E16" s="44" t="s">
        <v>30</v>
      </c>
      <c r="F16" s="44" t="s">
        <v>30</v>
      </c>
      <c r="G16" s="45">
        <v>5063</v>
      </c>
      <c r="H16" s="44">
        <v>28</v>
      </c>
      <c r="I16" s="44">
        <f>G16/H16</f>
        <v>180.82142857142858</v>
      </c>
      <c r="J16" s="44">
        <v>8</v>
      </c>
      <c r="K16" s="44">
        <v>0</v>
      </c>
      <c r="L16" s="45">
        <v>31016</v>
      </c>
      <c r="M16" s="45">
        <v>5063</v>
      </c>
      <c r="N16" s="38" t="s">
        <v>77</v>
      </c>
      <c r="O16" s="42" t="s">
        <v>36</v>
      </c>
      <c r="P16" s="43"/>
      <c r="R16" s="49"/>
      <c r="T16" s="43"/>
      <c r="U16" s="43"/>
      <c r="V16" s="47"/>
      <c r="W16" s="43"/>
      <c r="X16" s="43"/>
      <c r="Y16" s="47"/>
    </row>
    <row r="17" spans="1:34" s="36" customFormat="1" ht="25.35" customHeight="1">
      <c r="A17" s="37">
        <v>5</v>
      </c>
      <c r="B17" s="37">
        <v>2</v>
      </c>
      <c r="C17" s="40" t="s">
        <v>70</v>
      </c>
      <c r="D17" s="45">
        <v>29753</v>
      </c>
      <c r="E17" s="44">
        <v>77272</v>
      </c>
      <c r="F17" s="41">
        <f>(D17-E17)/E17</f>
        <v>-0.61495755254167095</v>
      </c>
      <c r="G17" s="45">
        <v>5200</v>
      </c>
      <c r="H17" s="44" t="s">
        <v>30</v>
      </c>
      <c r="I17" s="44" t="s">
        <v>30</v>
      </c>
      <c r="J17" s="44">
        <v>12</v>
      </c>
      <c r="K17" s="44">
        <v>2</v>
      </c>
      <c r="L17" s="45">
        <v>113979</v>
      </c>
      <c r="M17" s="45">
        <v>21690</v>
      </c>
      <c r="N17" s="38">
        <v>43567</v>
      </c>
      <c r="O17" s="42" t="s">
        <v>37</v>
      </c>
      <c r="P17" s="43"/>
      <c r="R17" s="49"/>
      <c r="T17" s="43"/>
      <c r="V17" s="47"/>
      <c r="W17" s="47"/>
      <c r="X17" s="43"/>
      <c r="Y17" s="47"/>
    </row>
    <row r="18" spans="1:34" s="36" customFormat="1" ht="25.35" customHeight="1">
      <c r="A18" s="37">
        <v>6</v>
      </c>
      <c r="B18" s="37">
        <v>3</v>
      </c>
      <c r="C18" s="40" t="s">
        <v>71</v>
      </c>
      <c r="D18" s="45">
        <v>24133</v>
      </c>
      <c r="E18" s="44">
        <v>36716</v>
      </c>
      <c r="F18" s="41">
        <f>(D18-E18)/E18</f>
        <v>-0.34271162435995206</v>
      </c>
      <c r="G18" s="45">
        <v>5789</v>
      </c>
      <c r="H18" s="44">
        <v>205</v>
      </c>
      <c r="I18" s="44">
        <f>G18/H18</f>
        <v>28.239024390243902</v>
      </c>
      <c r="J18" s="44">
        <v>14</v>
      </c>
      <c r="K18" s="44">
        <v>2</v>
      </c>
      <c r="L18" s="45">
        <v>60849</v>
      </c>
      <c r="M18" s="45">
        <v>13462</v>
      </c>
      <c r="N18" s="38">
        <v>43567</v>
      </c>
      <c r="O18" s="42" t="s">
        <v>52</v>
      </c>
      <c r="P18" s="43"/>
      <c r="R18" s="49"/>
      <c r="T18" s="43"/>
      <c r="U18" s="46"/>
      <c r="V18" s="47"/>
      <c r="W18" s="47"/>
      <c r="X18" s="43"/>
      <c r="Y18" s="47"/>
    </row>
    <row r="19" spans="1:34" s="36" customFormat="1" ht="25.35" customHeight="1">
      <c r="A19" s="37">
        <v>7</v>
      </c>
      <c r="B19" s="51">
        <v>5</v>
      </c>
      <c r="C19" s="40" t="s">
        <v>44</v>
      </c>
      <c r="D19" s="45">
        <v>20402</v>
      </c>
      <c r="E19" s="44">
        <v>23522</v>
      </c>
      <c r="F19" s="41">
        <f>(D19-E19)/E19</f>
        <v>-0.13264178216138084</v>
      </c>
      <c r="G19" s="45">
        <v>4431</v>
      </c>
      <c r="H19" s="44">
        <v>211</v>
      </c>
      <c r="I19" s="44">
        <f>G19/H19</f>
        <v>21</v>
      </c>
      <c r="J19" s="44">
        <v>9</v>
      </c>
      <c r="K19" s="44">
        <v>7</v>
      </c>
      <c r="L19" s="45">
        <v>639117</v>
      </c>
      <c r="M19" s="45">
        <v>126713</v>
      </c>
      <c r="N19" s="38">
        <v>43532</v>
      </c>
      <c r="O19" s="42" t="s">
        <v>35</v>
      </c>
      <c r="P19" s="43"/>
      <c r="R19" s="49"/>
      <c r="T19" s="43"/>
      <c r="U19" s="43"/>
      <c r="V19" s="47"/>
      <c r="W19" s="47"/>
      <c r="X19" s="43"/>
      <c r="Y19" s="47"/>
    </row>
    <row r="20" spans="1:34" s="36" customFormat="1" ht="25.35" customHeight="1">
      <c r="A20" s="37">
        <v>8</v>
      </c>
      <c r="B20" s="37" t="s">
        <v>32</v>
      </c>
      <c r="C20" s="40" t="s">
        <v>82</v>
      </c>
      <c r="D20" s="45">
        <v>16034</v>
      </c>
      <c r="E20" s="44" t="s">
        <v>30</v>
      </c>
      <c r="F20" s="44" t="s">
        <v>30</v>
      </c>
      <c r="G20" s="45">
        <v>2687</v>
      </c>
      <c r="H20" s="44" t="s">
        <v>30</v>
      </c>
      <c r="I20" s="44" t="s">
        <v>30</v>
      </c>
      <c r="J20" s="44">
        <v>7</v>
      </c>
      <c r="K20" s="44">
        <v>1</v>
      </c>
      <c r="L20" s="45">
        <v>16034</v>
      </c>
      <c r="M20" s="45">
        <v>2687</v>
      </c>
      <c r="N20" s="38">
        <v>43574</v>
      </c>
      <c r="O20" s="42" t="s">
        <v>37</v>
      </c>
      <c r="P20" s="43"/>
      <c r="R20" s="49"/>
      <c r="T20" s="43"/>
      <c r="U20" s="46"/>
      <c r="V20" s="47"/>
      <c r="W20" s="47"/>
      <c r="X20" s="43"/>
      <c r="Y20" s="47"/>
    </row>
    <row r="21" spans="1:34" s="36" customFormat="1" ht="25.35" customHeight="1">
      <c r="A21" s="37">
        <v>9</v>
      </c>
      <c r="B21" s="51">
        <v>9</v>
      </c>
      <c r="C21" s="40" t="s">
        <v>47</v>
      </c>
      <c r="D21" s="45">
        <v>12562.26</v>
      </c>
      <c r="E21" s="44">
        <v>14492.9</v>
      </c>
      <c r="F21" s="41">
        <f>(D21-E21)/E21</f>
        <v>-0.13321281455057299</v>
      </c>
      <c r="G21" s="45">
        <v>2892</v>
      </c>
      <c r="H21" s="44">
        <v>88</v>
      </c>
      <c r="I21" s="44">
        <f>G21/H21</f>
        <v>32.863636363636367</v>
      </c>
      <c r="J21" s="44">
        <v>9</v>
      </c>
      <c r="K21" s="44">
        <v>5</v>
      </c>
      <c r="L21" s="45">
        <v>113235.39</v>
      </c>
      <c r="M21" s="45">
        <v>25544</v>
      </c>
      <c r="N21" s="38">
        <v>43546</v>
      </c>
      <c r="O21" s="42" t="s">
        <v>27</v>
      </c>
      <c r="P21" s="43"/>
      <c r="R21" s="49"/>
      <c r="T21" s="55"/>
      <c r="U21" s="46"/>
      <c r="V21" s="47"/>
      <c r="W21" s="47"/>
      <c r="X21" s="43"/>
      <c r="Y21" s="47"/>
    </row>
    <row r="22" spans="1:34" s="36" customFormat="1" ht="25.35" customHeight="1">
      <c r="A22" s="37">
        <v>10</v>
      </c>
      <c r="B22" s="51">
        <v>8</v>
      </c>
      <c r="C22" s="40" t="s">
        <v>50</v>
      </c>
      <c r="D22" s="45">
        <v>10722.94</v>
      </c>
      <c r="E22" s="44">
        <v>16920.59</v>
      </c>
      <c r="F22" s="41">
        <f>(D22-E22)/E22</f>
        <v>-0.3662785990323032</v>
      </c>
      <c r="G22" s="45">
        <v>2376</v>
      </c>
      <c r="H22" s="44">
        <v>75</v>
      </c>
      <c r="I22" s="44">
        <f>G22/H22</f>
        <v>31.68</v>
      </c>
      <c r="J22" s="44">
        <v>11</v>
      </c>
      <c r="K22" s="44">
        <v>3</v>
      </c>
      <c r="L22" s="45">
        <v>49201.41</v>
      </c>
      <c r="M22" s="45">
        <v>12023</v>
      </c>
      <c r="N22" s="38">
        <v>43560</v>
      </c>
      <c r="O22" s="42" t="s">
        <v>27</v>
      </c>
      <c r="P22" s="43"/>
      <c r="R22" s="49"/>
      <c r="T22" s="43"/>
      <c r="U22" s="43"/>
      <c r="V22" s="47"/>
      <c r="W22" s="47"/>
      <c r="X22" s="43"/>
      <c r="Y22" s="47"/>
      <c r="AH22" s="64"/>
    </row>
    <row r="23" spans="1:34" ht="24.75" customHeight="1">
      <c r="A23" s="13"/>
      <c r="B23" s="13"/>
      <c r="C23" s="14" t="s">
        <v>29</v>
      </c>
      <c r="D23" s="15">
        <f>SUM(D13:D22)</f>
        <v>268404.40000000002</v>
      </c>
      <c r="E23" s="15">
        <f t="shared" ref="E23:G23" si="0">SUM(E13:E22)</f>
        <v>262555.56</v>
      </c>
      <c r="F23" s="54">
        <f>(D23-E23)/E23</f>
        <v>2.2276580240768947E-2</v>
      </c>
      <c r="G23" s="15">
        <f t="shared" si="0"/>
        <v>50785</v>
      </c>
      <c r="H23" s="15"/>
      <c r="I23" s="17"/>
      <c r="J23" s="16"/>
      <c r="K23" s="18"/>
      <c r="L23" s="19"/>
      <c r="M23" s="11"/>
      <c r="N23" s="20"/>
      <c r="O23" s="21"/>
    </row>
    <row r="24" spans="1:34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</row>
    <row r="25" spans="1:34" s="36" customFormat="1" ht="25.35" customHeight="1">
      <c r="A25" s="37">
        <v>11</v>
      </c>
      <c r="B25" s="52">
        <v>4</v>
      </c>
      <c r="C25" s="40" t="s">
        <v>49</v>
      </c>
      <c r="D25" s="45">
        <v>10145.83</v>
      </c>
      <c r="E25" s="44">
        <v>26068.61</v>
      </c>
      <c r="F25" s="41">
        <f>(D25-E25)/E25</f>
        <v>-0.61080280076306337</v>
      </c>
      <c r="G25" s="45">
        <v>1736</v>
      </c>
      <c r="H25" s="44">
        <v>51</v>
      </c>
      <c r="I25" s="44">
        <f>G25/H25</f>
        <v>34.03921568627451</v>
      </c>
      <c r="J25" s="44">
        <v>7</v>
      </c>
      <c r="K25" s="44">
        <v>3</v>
      </c>
      <c r="L25" s="45">
        <v>89566.54</v>
      </c>
      <c r="M25" s="45">
        <v>16265</v>
      </c>
      <c r="N25" s="38">
        <v>43560</v>
      </c>
      <c r="O25" s="42" t="s">
        <v>33</v>
      </c>
      <c r="P25" s="43"/>
      <c r="R25" s="49"/>
      <c r="T25" s="43"/>
      <c r="U25" s="43"/>
      <c r="V25" s="47"/>
      <c r="W25" s="43"/>
      <c r="X25" s="43"/>
      <c r="Y25" s="47"/>
      <c r="Z25" s="47"/>
    </row>
    <row r="26" spans="1:34" s="36" customFormat="1" ht="25.35" customHeight="1">
      <c r="A26" s="37">
        <v>12</v>
      </c>
      <c r="B26" s="51">
        <v>7</v>
      </c>
      <c r="C26" s="40" t="s">
        <v>51</v>
      </c>
      <c r="D26" s="45">
        <v>6409</v>
      </c>
      <c r="E26" s="44">
        <v>19943</v>
      </c>
      <c r="F26" s="41">
        <f>(D26-E26)/E26</f>
        <v>-0.67863410720553574</v>
      </c>
      <c r="G26" s="45">
        <v>1113</v>
      </c>
      <c r="H26" s="44">
        <v>37</v>
      </c>
      <c r="I26" s="44">
        <f>G26/H26</f>
        <v>30.081081081081081</v>
      </c>
      <c r="J26" s="44">
        <v>7</v>
      </c>
      <c r="K26" s="44">
        <v>3</v>
      </c>
      <c r="L26" s="45">
        <v>57520</v>
      </c>
      <c r="M26" s="45">
        <v>10077</v>
      </c>
      <c r="N26" s="38">
        <v>43560</v>
      </c>
      <c r="O26" s="42" t="s">
        <v>52</v>
      </c>
      <c r="P26" s="43"/>
      <c r="R26" s="49"/>
      <c r="T26" s="43"/>
      <c r="U26" s="43"/>
      <c r="V26" s="47"/>
      <c r="W26" s="47"/>
      <c r="X26" s="43"/>
      <c r="Y26" s="47"/>
      <c r="Z26" s="47"/>
    </row>
    <row r="27" spans="1:34" s="36" customFormat="1" ht="25.35" customHeight="1">
      <c r="A27" s="37">
        <v>13</v>
      </c>
      <c r="B27" s="37" t="s">
        <v>32</v>
      </c>
      <c r="C27" s="40" t="s">
        <v>83</v>
      </c>
      <c r="D27" s="45">
        <v>4925.97</v>
      </c>
      <c r="E27" s="44" t="s">
        <v>30</v>
      </c>
      <c r="F27" s="44" t="s">
        <v>30</v>
      </c>
      <c r="G27" s="45">
        <v>1193</v>
      </c>
      <c r="H27" s="44">
        <v>127</v>
      </c>
      <c r="I27" s="44">
        <f>G27/H27</f>
        <v>9.3937007874015741</v>
      </c>
      <c r="J27" s="44">
        <v>12</v>
      </c>
      <c r="K27" s="44">
        <v>1</v>
      </c>
      <c r="L27" s="45">
        <v>4925.97</v>
      </c>
      <c r="M27" s="45">
        <v>1193</v>
      </c>
      <c r="N27" s="38">
        <v>43574</v>
      </c>
      <c r="O27" s="50" t="s">
        <v>84</v>
      </c>
      <c r="P27" s="43"/>
      <c r="R27" s="49"/>
      <c r="T27" s="43"/>
      <c r="U27" s="43"/>
      <c r="V27" s="47"/>
      <c r="W27" s="47"/>
      <c r="X27" s="43"/>
      <c r="Y27" s="47"/>
      <c r="Z27" s="47"/>
    </row>
    <row r="28" spans="1:34" s="36" customFormat="1" ht="25.35" customHeight="1">
      <c r="A28" s="37">
        <v>14</v>
      </c>
      <c r="B28" s="37">
        <v>6</v>
      </c>
      <c r="C28" s="40" t="s">
        <v>72</v>
      </c>
      <c r="D28" s="45">
        <v>3842.43</v>
      </c>
      <c r="E28" s="44">
        <v>21639.94</v>
      </c>
      <c r="F28" s="41">
        <f>(D28-E28)/E28</f>
        <v>-0.82243804742527005</v>
      </c>
      <c r="G28" s="45">
        <v>643</v>
      </c>
      <c r="H28" s="44">
        <v>38</v>
      </c>
      <c r="I28" s="44">
        <f>G28/H28</f>
        <v>16.921052631578949</v>
      </c>
      <c r="J28" s="44">
        <v>9</v>
      </c>
      <c r="K28" s="44">
        <v>2</v>
      </c>
      <c r="L28" s="45">
        <v>25482</v>
      </c>
      <c r="M28" s="45">
        <v>5052</v>
      </c>
      <c r="N28" s="38">
        <v>43567</v>
      </c>
      <c r="O28" s="50" t="s">
        <v>34</v>
      </c>
      <c r="P28" s="43"/>
      <c r="R28" s="49"/>
      <c r="T28" s="43"/>
      <c r="U28" s="43"/>
      <c r="V28" s="47"/>
      <c r="W28" s="47"/>
      <c r="X28" s="43"/>
      <c r="Y28" s="47"/>
      <c r="Z28" s="47"/>
    </row>
    <row r="29" spans="1:34" s="36" customFormat="1" ht="25.35" customHeight="1">
      <c r="A29" s="37">
        <v>15</v>
      </c>
      <c r="B29" s="37" t="s">
        <v>32</v>
      </c>
      <c r="C29" s="40" t="s">
        <v>75</v>
      </c>
      <c r="D29" s="45">
        <v>3597.59</v>
      </c>
      <c r="E29" s="44" t="s">
        <v>30</v>
      </c>
      <c r="F29" s="44" t="s">
        <v>30</v>
      </c>
      <c r="G29" s="45">
        <v>714</v>
      </c>
      <c r="H29" s="44">
        <v>102</v>
      </c>
      <c r="I29" s="44">
        <f>G29/H29</f>
        <v>7</v>
      </c>
      <c r="J29" s="44">
        <v>14</v>
      </c>
      <c r="K29" s="44">
        <v>1</v>
      </c>
      <c r="L29" s="45">
        <v>4153.6400000000003</v>
      </c>
      <c r="M29" s="45">
        <v>834</v>
      </c>
      <c r="N29" s="38">
        <v>43574</v>
      </c>
      <c r="O29" s="42" t="s">
        <v>27</v>
      </c>
      <c r="P29" s="43"/>
      <c r="R29" s="49"/>
      <c r="T29" s="43"/>
      <c r="V29" s="47"/>
      <c r="W29" s="47"/>
      <c r="X29" s="43"/>
      <c r="Y29" s="47"/>
      <c r="Z29" s="47"/>
    </row>
    <row r="30" spans="1:34" s="36" customFormat="1" ht="25.35" customHeight="1">
      <c r="A30" s="37">
        <v>16</v>
      </c>
      <c r="B30" s="37" t="s">
        <v>32</v>
      </c>
      <c r="C30" s="40" t="s">
        <v>85</v>
      </c>
      <c r="D30" s="45">
        <v>2848.47</v>
      </c>
      <c r="E30" s="44" t="s">
        <v>30</v>
      </c>
      <c r="F30" s="44" t="s">
        <v>30</v>
      </c>
      <c r="G30" s="45">
        <v>558</v>
      </c>
      <c r="H30" s="44">
        <v>41</v>
      </c>
      <c r="I30" s="44">
        <f>G30/H30</f>
        <v>13.609756097560975</v>
      </c>
      <c r="J30" s="44">
        <v>7</v>
      </c>
      <c r="K30" s="44">
        <v>1</v>
      </c>
      <c r="L30" s="45">
        <v>2848.47</v>
      </c>
      <c r="M30" s="45">
        <v>558</v>
      </c>
      <c r="N30" s="38">
        <v>43574</v>
      </c>
      <c r="O30" s="50" t="s">
        <v>34</v>
      </c>
      <c r="P30" s="43"/>
      <c r="R30" s="49"/>
      <c r="T30" s="55"/>
      <c r="U30" s="47"/>
      <c r="V30" s="47"/>
      <c r="W30" s="47"/>
      <c r="X30" s="43"/>
      <c r="Y30" s="47"/>
    </row>
    <row r="31" spans="1:34" s="36" customFormat="1" ht="25.35" customHeight="1">
      <c r="A31" s="37">
        <v>17</v>
      </c>
      <c r="B31" s="51">
        <v>11</v>
      </c>
      <c r="C31" s="40" t="s">
        <v>55</v>
      </c>
      <c r="D31" s="45">
        <v>2426.8999999999996</v>
      </c>
      <c r="E31" s="44">
        <v>6300.8</v>
      </c>
      <c r="F31" s="41">
        <f>(D31-E31)/E31</f>
        <v>-0.61482668867445411</v>
      </c>
      <c r="G31" s="45">
        <v>414</v>
      </c>
      <c r="H31" s="44">
        <v>15</v>
      </c>
      <c r="I31" s="44">
        <f>G31/H31</f>
        <v>27.6</v>
      </c>
      <c r="J31" s="44">
        <v>3</v>
      </c>
      <c r="K31" s="44">
        <v>3</v>
      </c>
      <c r="L31" s="45">
        <v>19875.95</v>
      </c>
      <c r="M31" s="45">
        <v>3566</v>
      </c>
      <c r="N31" s="38">
        <v>43560</v>
      </c>
      <c r="O31" s="42" t="s">
        <v>56</v>
      </c>
      <c r="P31" s="43"/>
      <c r="R31" s="49"/>
      <c r="T31" s="55"/>
      <c r="U31" s="43"/>
      <c r="V31" s="47"/>
      <c r="W31" s="43"/>
      <c r="X31" s="43"/>
      <c r="Y31" s="47"/>
      <c r="Z31" s="47"/>
    </row>
    <row r="32" spans="1:34" s="36" customFormat="1" ht="25.35" customHeight="1">
      <c r="A32" s="37">
        <v>18</v>
      </c>
      <c r="B32" s="37" t="s">
        <v>32</v>
      </c>
      <c r="C32" s="40" t="s">
        <v>91</v>
      </c>
      <c r="D32" s="45">
        <v>1209.5</v>
      </c>
      <c r="E32" s="44" t="s">
        <v>30</v>
      </c>
      <c r="F32" s="44" t="s">
        <v>30</v>
      </c>
      <c r="G32" s="45">
        <v>328</v>
      </c>
      <c r="H32" s="44">
        <v>11</v>
      </c>
      <c r="I32" s="44">
        <f>G32/H32</f>
        <v>29.818181818181817</v>
      </c>
      <c r="J32" s="44">
        <v>2</v>
      </c>
      <c r="K32" s="44">
        <v>1</v>
      </c>
      <c r="L32" s="45">
        <v>1209.5</v>
      </c>
      <c r="M32" s="45">
        <v>328</v>
      </c>
      <c r="N32" s="38">
        <v>43574</v>
      </c>
      <c r="O32" s="42" t="s">
        <v>80</v>
      </c>
      <c r="P32" s="43"/>
      <c r="R32" s="49"/>
      <c r="T32" s="43"/>
      <c r="U32" s="43"/>
      <c r="V32" s="47"/>
      <c r="W32" s="43"/>
      <c r="X32" s="43"/>
      <c r="Y32" s="47"/>
    </row>
    <row r="33" spans="1:26" s="36" customFormat="1" ht="25.35" customHeight="1">
      <c r="A33" s="37">
        <v>19</v>
      </c>
      <c r="B33" s="52">
        <v>12</v>
      </c>
      <c r="C33" s="40" t="s">
        <v>54</v>
      </c>
      <c r="D33" s="45">
        <v>1105</v>
      </c>
      <c r="E33" s="44">
        <v>4741</v>
      </c>
      <c r="F33" s="41">
        <f>(D33-E33)/E33</f>
        <v>-0.76692680869014973</v>
      </c>
      <c r="G33" s="45">
        <v>175</v>
      </c>
      <c r="H33" s="44" t="s">
        <v>30</v>
      </c>
      <c r="I33" s="44" t="s">
        <v>30</v>
      </c>
      <c r="J33" s="44">
        <v>1</v>
      </c>
      <c r="K33" s="44">
        <v>3</v>
      </c>
      <c r="L33" s="45">
        <v>16530</v>
      </c>
      <c r="M33" s="45">
        <v>3137</v>
      </c>
      <c r="N33" s="38">
        <v>43560</v>
      </c>
      <c r="O33" s="42" t="s">
        <v>37</v>
      </c>
      <c r="P33" s="43"/>
      <c r="R33" s="49"/>
      <c r="T33" s="43"/>
      <c r="U33" s="43"/>
      <c r="V33" s="47"/>
      <c r="W33" s="43"/>
      <c r="X33" s="43"/>
      <c r="Y33" s="47"/>
      <c r="Z33" s="47"/>
    </row>
    <row r="34" spans="1:26" s="36" customFormat="1" ht="25.35" customHeight="1">
      <c r="A34" s="37">
        <v>20</v>
      </c>
      <c r="B34" s="52">
        <v>28</v>
      </c>
      <c r="C34" s="40" t="s">
        <v>39</v>
      </c>
      <c r="D34" s="45">
        <v>1010.86</v>
      </c>
      <c r="E34" s="44">
        <v>843.48</v>
      </c>
      <c r="F34" s="41">
        <f>(D34-E34)/E34</f>
        <v>0.19843979703134632</v>
      </c>
      <c r="G34" s="45">
        <v>200</v>
      </c>
      <c r="H34" s="44">
        <v>5</v>
      </c>
      <c r="I34" s="44">
        <f>G34/H34</f>
        <v>40</v>
      </c>
      <c r="J34" s="44">
        <v>2</v>
      </c>
      <c r="K34" s="44">
        <v>13</v>
      </c>
      <c r="L34" s="45">
        <v>690344.73</v>
      </c>
      <c r="M34" s="45">
        <v>120973</v>
      </c>
      <c r="N34" s="38">
        <v>43490</v>
      </c>
      <c r="O34" s="42" t="s">
        <v>27</v>
      </c>
      <c r="P34" s="43"/>
      <c r="R34" s="49"/>
      <c r="T34" s="43"/>
      <c r="U34" s="43"/>
      <c r="V34" s="47"/>
      <c r="W34" s="43"/>
      <c r="X34" s="43"/>
      <c r="Y34" s="47"/>
      <c r="Z34" s="47"/>
    </row>
    <row r="35" spans="1:26" ht="25.15" customHeight="1">
      <c r="A35" s="13"/>
      <c r="B35" s="13"/>
      <c r="C35" s="14" t="s">
        <v>31</v>
      </c>
      <c r="D35" s="15">
        <f>SUM(D23:D34)</f>
        <v>305925.95</v>
      </c>
      <c r="E35" s="15">
        <f t="shared" ref="E35:G35" si="1">SUM(E23:E34)</f>
        <v>342092.38999999996</v>
      </c>
      <c r="F35" s="54">
        <f>(D35-E35)/E35</f>
        <v>-0.10572126436369995</v>
      </c>
      <c r="G35" s="15">
        <f t="shared" si="1"/>
        <v>57859</v>
      </c>
      <c r="H35" s="16"/>
      <c r="I35" s="17"/>
      <c r="J35" s="16"/>
      <c r="K35" s="18"/>
      <c r="L35" s="19"/>
      <c r="M35" s="11"/>
      <c r="N35" s="20"/>
      <c r="O35" s="21"/>
    </row>
    <row r="36" spans="1:26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6" s="36" customFormat="1" ht="25.35" customHeight="1">
      <c r="A37" s="37">
        <v>21</v>
      </c>
      <c r="B37" s="52">
        <v>26</v>
      </c>
      <c r="C37" s="40" t="s">
        <v>45</v>
      </c>
      <c r="D37" s="45">
        <v>968.23</v>
      </c>
      <c r="E37" s="44">
        <v>942.84</v>
      </c>
      <c r="F37" s="41">
        <f>(D37-E37)/E37</f>
        <v>2.6929277502015174E-2</v>
      </c>
      <c r="G37" s="45">
        <v>200</v>
      </c>
      <c r="H37" s="44">
        <v>6</v>
      </c>
      <c r="I37" s="44">
        <f>G37/H37</f>
        <v>33.333333333333336</v>
      </c>
      <c r="J37" s="44">
        <v>1</v>
      </c>
      <c r="K37" s="44">
        <v>6</v>
      </c>
      <c r="L37" s="45">
        <v>81031.5</v>
      </c>
      <c r="M37" s="45">
        <v>15011</v>
      </c>
      <c r="N37" s="38">
        <v>43539</v>
      </c>
      <c r="O37" s="42" t="s">
        <v>27</v>
      </c>
      <c r="P37" s="43"/>
      <c r="R37" s="49"/>
      <c r="T37" s="43"/>
      <c r="U37" s="43"/>
      <c r="V37" s="47"/>
      <c r="W37" s="43"/>
      <c r="X37" s="43"/>
      <c r="Y37" s="47"/>
      <c r="Z37" s="47"/>
    </row>
    <row r="38" spans="1:26" s="36" customFormat="1" ht="25.35" customHeight="1">
      <c r="A38" s="37">
        <v>22</v>
      </c>
      <c r="B38" s="52">
        <v>13</v>
      </c>
      <c r="C38" s="40" t="s">
        <v>46</v>
      </c>
      <c r="D38" s="45">
        <v>868</v>
      </c>
      <c r="E38" s="44">
        <v>4641</v>
      </c>
      <c r="F38" s="41">
        <f>(D38-E38)/E38</f>
        <v>-0.81297134238310709</v>
      </c>
      <c r="G38" s="45">
        <v>143</v>
      </c>
      <c r="H38" s="44">
        <v>6</v>
      </c>
      <c r="I38" s="44">
        <f>G38/H38</f>
        <v>23.833333333333332</v>
      </c>
      <c r="J38" s="44">
        <v>2</v>
      </c>
      <c r="K38" s="44">
        <v>5</v>
      </c>
      <c r="L38" s="45">
        <v>104732</v>
      </c>
      <c r="M38" s="45">
        <v>17916</v>
      </c>
      <c r="N38" s="38">
        <v>43546</v>
      </c>
      <c r="O38" s="42" t="s">
        <v>35</v>
      </c>
      <c r="P38" s="43"/>
      <c r="R38" s="49"/>
      <c r="T38" s="43"/>
      <c r="U38" s="43"/>
      <c r="V38" s="47"/>
      <c r="W38" s="43"/>
      <c r="X38" s="43"/>
      <c r="Y38" s="47"/>
      <c r="Z38" s="47"/>
    </row>
    <row r="39" spans="1:26" s="36" customFormat="1" ht="25.35" customHeight="1">
      <c r="A39" s="37">
        <v>23</v>
      </c>
      <c r="B39" s="52">
        <v>18</v>
      </c>
      <c r="C39" s="40" t="s">
        <v>58</v>
      </c>
      <c r="D39" s="45">
        <v>796.7</v>
      </c>
      <c r="E39" s="44">
        <v>2383.14</v>
      </c>
      <c r="F39" s="41">
        <f>(D39-E39)/E39</f>
        <v>-0.66569316112355958</v>
      </c>
      <c r="G39" s="45">
        <v>135</v>
      </c>
      <c r="H39" s="44">
        <v>9</v>
      </c>
      <c r="I39" s="44">
        <f>G39/H39</f>
        <v>15</v>
      </c>
      <c r="J39" s="44">
        <v>1</v>
      </c>
      <c r="K39" s="44">
        <v>3</v>
      </c>
      <c r="L39" s="45">
        <v>8530.09</v>
      </c>
      <c r="M39" s="45">
        <v>1543</v>
      </c>
      <c r="N39" s="38">
        <v>43560</v>
      </c>
      <c r="O39" s="42" t="s">
        <v>56</v>
      </c>
      <c r="P39" s="43"/>
      <c r="R39" s="49"/>
      <c r="T39" s="43"/>
      <c r="U39" s="43"/>
      <c r="V39" s="47"/>
      <c r="W39" s="43"/>
      <c r="X39" s="43"/>
      <c r="Y39" s="47"/>
      <c r="Z39" s="47"/>
    </row>
    <row r="40" spans="1:26" s="36" customFormat="1" ht="25.35" customHeight="1">
      <c r="A40" s="37">
        <v>24</v>
      </c>
      <c r="B40" s="52">
        <v>16</v>
      </c>
      <c r="C40" s="40" t="s">
        <v>57</v>
      </c>
      <c r="D40" s="45">
        <v>749.3</v>
      </c>
      <c r="E40" s="44">
        <v>2794.4</v>
      </c>
      <c r="F40" s="41">
        <f>(D40-E40)/E40</f>
        <v>-0.73185657028342399</v>
      </c>
      <c r="G40" s="45">
        <v>121</v>
      </c>
      <c r="H40" s="44">
        <v>8</v>
      </c>
      <c r="I40" s="44">
        <f>G40/H40</f>
        <v>15.125</v>
      </c>
      <c r="J40" s="44">
        <v>3</v>
      </c>
      <c r="K40" s="44">
        <v>3</v>
      </c>
      <c r="L40" s="45">
        <v>11472.9</v>
      </c>
      <c r="M40" s="45">
        <v>2173</v>
      </c>
      <c r="N40" s="38">
        <v>43560</v>
      </c>
      <c r="O40" s="42" t="s">
        <v>56</v>
      </c>
      <c r="P40" s="43"/>
      <c r="R40" s="49"/>
      <c r="T40" s="43"/>
      <c r="V40" s="47"/>
      <c r="W40" s="43"/>
      <c r="X40" s="43"/>
      <c r="Y40" s="47"/>
      <c r="Z40" s="47"/>
    </row>
    <row r="41" spans="1:26" s="36" customFormat="1" ht="25.35" customHeight="1">
      <c r="A41" s="37">
        <v>25</v>
      </c>
      <c r="B41" s="52">
        <v>17</v>
      </c>
      <c r="C41" s="40" t="s">
        <v>62</v>
      </c>
      <c r="D41" s="45">
        <v>590.29999999999995</v>
      </c>
      <c r="E41" s="44">
        <v>2574.15</v>
      </c>
      <c r="F41" s="41">
        <f>(D41-E41)/E41</f>
        <v>-0.77068158421226429</v>
      </c>
      <c r="G41" s="45">
        <v>111</v>
      </c>
      <c r="H41" s="44">
        <v>7</v>
      </c>
      <c r="I41" s="44">
        <f>G41/H41</f>
        <v>15.857142857142858</v>
      </c>
      <c r="J41" s="44">
        <v>3</v>
      </c>
      <c r="K41" s="44">
        <v>3</v>
      </c>
      <c r="L41" s="45">
        <v>6296.05</v>
      </c>
      <c r="M41" s="45">
        <v>1166</v>
      </c>
      <c r="N41" s="38">
        <v>43560</v>
      </c>
      <c r="O41" s="42" t="s">
        <v>56</v>
      </c>
      <c r="P41" s="43"/>
      <c r="R41" s="49"/>
      <c r="T41" s="43"/>
      <c r="V41" s="47"/>
      <c r="W41" s="43"/>
      <c r="X41" s="43"/>
      <c r="Y41" s="47"/>
      <c r="Z41" s="47"/>
    </row>
    <row r="42" spans="1:26" s="36" customFormat="1" ht="25.35" customHeight="1">
      <c r="A42" s="37">
        <v>26</v>
      </c>
      <c r="B42" s="52">
        <v>23</v>
      </c>
      <c r="C42" s="40" t="s">
        <v>40</v>
      </c>
      <c r="D42" s="45">
        <v>527.21</v>
      </c>
      <c r="E42" s="44">
        <v>1109</v>
      </c>
      <c r="F42" s="41">
        <f>(D42-E42)/E42</f>
        <v>-0.52460775473399457</v>
      </c>
      <c r="G42" s="45">
        <v>129</v>
      </c>
      <c r="H42" s="44">
        <v>23</v>
      </c>
      <c r="I42" s="44">
        <f>G42/H42</f>
        <v>5.6086956521739131</v>
      </c>
      <c r="J42" s="44">
        <v>18</v>
      </c>
      <c r="K42" s="44">
        <v>9</v>
      </c>
      <c r="L42" s="45">
        <v>508262.1</v>
      </c>
      <c r="M42" s="45">
        <v>88660</v>
      </c>
      <c r="N42" s="38">
        <v>43518</v>
      </c>
      <c r="O42" s="42" t="s">
        <v>41</v>
      </c>
      <c r="P42" s="43"/>
      <c r="R42" s="49"/>
      <c r="T42" s="43"/>
      <c r="V42" s="47"/>
      <c r="W42" s="43"/>
      <c r="X42" s="43"/>
      <c r="Y42" s="47"/>
      <c r="Z42" s="47"/>
    </row>
    <row r="43" spans="1:26" s="36" customFormat="1" ht="25.35" customHeight="1">
      <c r="A43" s="37">
        <v>27</v>
      </c>
      <c r="B43" s="52">
        <v>14</v>
      </c>
      <c r="C43" s="40" t="s">
        <v>48</v>
      </c>
      <c r="D43" s="45">
        <v>508</v>
      </c>
      <c r="E43" s="44">
        <v>3010</v>
      </c>
      <c r="F43" s="41">
        <f>(D43-E43)/E43</f>
        <v>-0.83122923588039865</v>
      </c>
      <c r="G43" s="45">
        <v>85</v>
      </c>
      <c r="H43" s="44" t="s">
        <v>30</v>
      </c>
      <c r="I43" s="44" t="s">
        <v>30</v>
      </c>
      <c r="J43" s="44">
        <v>1</v>
      </c>
      <c r="K43" s="44">
        <v>4</v>
      </c>
      <c r="L43" s="45">
        <v>25279</v>
      </c>
      <c r="M43" s="45">
        <v>4366</v>
      </c>
      <c r="N43" s="38">
        <v>43553</v>
      </c>
      <c r="O43" s="42" t="s">
        <v>37</v>
      </c>
      <c r="P43" s="43"/>
      <c r="R43" s="49"/>
      <c r="T43" s="43"/>
      <c r="V43" s="47"/>
      <c r="W43" s="43"/>
      <c r="X43" s="43"/>
      <c r="Y43" s="47"/>
      <c r="Z43" s="47"/>
    </row>
    <row r="44" spans="1:26" s="36" customFormat="1" ht="25.35" customHeight="1">
      <c r="A44" s="37">
        <v>28</v>
      </c>
      <c r="B44" s="52">
        <v>10</v>
      </c>
      <c r="C44" s="40" t="s">
        <v>42</v>
      </c>
      <c r="D44" s="45">
        <v>498.38</v>
      </c>
      <c r="E44" s="44">
        <v>6741.08</v>
      </c>
      <c r="F44" s="41">
        <f>(D44-E44)/E44</f>
        <v>-0.92606822645629483</v>
      </c>
      <c r="G44" s="45">
        <v>103</v>
      </c>
      <c r="H44" s="44" t="s">
        <v>30</v>
      </c>
      <c r="I44" s="44" t="s">
        <v>30</v>
      </c>
      <c r="J44" s="44" t="s">
        <v>30</v>
      </c>
      <c r="K44" s="44">
        <v>8</v>
      </c>
      <c r="L44" s="45">
        <v>50913.67</v>
      </c>
      <c r="M44" s="45">
        <v>11910</v>
      </c>
      <c r="N44" s="38">
        <v>43525</v>
      </c>
      <c r="O44" s="42" t="s">
        <v>43</v>
      </c>
      <c r="P44" s="43"/>
      <c r="R44" s="49"/>
      <c r="T44" s="43"/>
      <c r="V44" s="47"/>
      <c r="W44" s="43"/>
      <c r="X44" s="43"/>
      <c r="Y44" s="47"/>
      <c r="Z44" s="47"/>
    </row>
    <row r="45" spans="1:26" s="36" customFormat="1" ht="25.35" customHeight="1">
      <c r="A45" s="37">
        <v>29</v>
      </c>
      <c r="B45" s="52">
        <v>41</v>
      </c>
      <c r="C45" s="40" t="s">
        <v>38</v>
      </c>
      <c r="D45" s="45">
        <v>412</v>
      </c>
      <c r="E45" s="45">
        <v>218.79</v>
      </c>
      <c r="F45" s="41">
        <f>(D45-E45)/E45</f>
        <v>0.88308423602541253</v>
      </c>
      <c r="G45" s="45">
        <v>107</v>
      </c>
      <c r="H45" s="44">
        <v>1</v>
      </c>
      <c r="I45" s="44">
        <f>G45/H45</f>
        <v>107</v>
      </c>
      <c r="J45" s="44">
        <v>1</v>
      </c>
      <c r="K45" s="44">
        <v>15</v>
      </c>
      <c r="L45" s="45">
        <v>304189.76</v>
      </c>
      <c r="M45" s="45">
        <v>54065</v>
      </c>
      <c r="N45" s="38">
        <v>43476</v>
      </c>
      <c r="O45" s="42" t="s">
        <v>27</v>
      </c>
      <c r="P45" s="43"/>
      <c r="R45" s="49"/>
      <c r="T45" s="43"/>
      <c r="U45" s="46"/>
      <c r="V45" s="47"/>
      <c r="W45" s="43"/>
      <c r="X45" s="43"/>
      <c r="Y45" s="47"/>
      <c r="Z45" s="47"/>
    </row>
    <row r="46" spans="1:26" s="36" customFormat="1" ht="24.75" customHeight="1">
      <c r="A46" s="37">
        <v>30</v>
      </c>
      <c r="B46" s="52">
        <v>20</v>
      </c>
      <c r="C46" s="40" t="s">
        <v>59</v>
      </c>
      <c r="D46" s="45">
        <v>399.6</v>
      </c>
      <c r="E46" s="44">
        <v>2271.8000000000002</v>
      </c>
      <c r="F46" s="41">
        <f>(D46-E46)/E46</f>
        <v>-0.82410423452768733</v>
      </c>
      <c r="G46" s="45">
        <v>127</v>
      </c>
      <c r="H46" s="44">
        <v>7</v>
      </c>
      <c r="I46" s="44">
        <f>G46/H46</f>
        <v>18.142857142857142</v>
      </c>
      <c r="J46" s="44">
        <v>4</v>
      </c>
      <c r="K46" s="44">
        <v>3</v>
      </c>
      <c r="L46" s="45">
        <v>11123.2</v>
      </c>
      <c r="M46" s="45">
        <v>2179</v>
      </c>
      <c r="N46" s="38">
        <v>43560</v>
      </c>
      <c r="O46" s="42" t="s">
        <v>60</v>
      </c>
      <c r="P46" s="43"/>
      <c r="R46" s="49"/>
      <c r="T46" s="43"/>
      <c r="U46" s="46"/>
      <c r="V46" s="47"/>
      <c r="W46" s="43"/>
      <c r="X46" s="43"/>
      <c r="Y46" s="47"/>
      <c r="Z46" s="47"/>
    </row>
    <row r="47" spans="1:26" ht="25.15" customHeight="1">
      <c r="A47" s="13"/>
      <c r="B47" s="13"/>
      <c r="C47" s="14" t="s">
        <v>53</v>
      </c>
      <c r="D47" s="15">
        <f>SUM(D35:D46)</f>
        <v>312243.67</v>
      </c>
      <c r="E47" s="15">
        <f t="shared" ref="E47:G47" si="2">SUM(E35:E46)</f>
        <v>368778.59</v>
      </c>
      <c r="F47" s="54">
        <f>(D47-E47)/E47</f>
        <v>-0.15330315135702438</v>
      </c>
      <c r="G47" s="15">
        <f t="shared" si="2"/>
        <v>59120</v>
      </c>
      <c r="H47" s="16"/>
      <c r="I47" s="17"/>
      <c r="J47" s="16"/>
      <c r="K47" s="18"/>
      <c r="L47" s="19"/>
      <c r="M47" s="11"/>
      <c r="N47" s="20"/>
      <c r="O47" s="21"/>
    </row>
    <row r="48" spans="1:26" ht="12" customHeight="1">
      <c r="A48" s="22"/>
      <c r="B48" s="22"/>
      <c r="C48" s="23"/>
      <c r="D48" s="24"/>
      <c r="E48" s="24"/>
      <c r="F48" s="24"/>
      <c r="G48" s="25"/>
      <c r="H48" s="26"/>
      <c r="I48" s="27"/>
      <c r="J48" s="26"/>
      <c r="K48" s="28"/>
      <c r="L48" s="24"/>
      <c r="M48" s="25"/>
      <c r="N48" s="29"/>
      <c r="O48" s="30"/>
    </row>
    <row r="49" spans="1:26" s="36" customFormat="1" ht="24.75" customHeight="1">
      <c r="A49" s="37">
        <v>31</v>
      </c>
      <c r="B49" s="57">
        <v>15</v>
      </c>
      <c r="C49" s="40" t="s">
        <v>73</v>
      </c>
      <c r="D49" s="45">
        <v>377</v>
      </c>
      <c r="E49" s="44">
        <v>2945</v>
      </c>
      <c r="F49" s="41">
        <f>(D49-E49)/E49</f>
        <v>-0.87198641765704588</v>
      </c>
      <c r="G49" s="45">
        <v>140</v>
      </c>
      <c r="H49" s="44" t="s">
        <v>30</v>
      </c>
      <c r="I49" s="44" t="s">
        <v>30</v>
      </c>
      <c r="J49" s="44">
        <v>4</v>
      </c>
      <c r="K49" s="44">
        <v>2</v>
      </c>
      <c r="L49" s="45">
        <v>3322</v>
      </c>
      <c r="M49" s="45">
        <v>779</v>
      </c>
      <c r="N49" s="38">
        <v>43567</v>
      </c>
      <c r="O49" s="42" t="s">
        <v>37</v>
      </c>
      <c r="P49" s="43"/>
      <c r="R49" s="49"/>
      <c r="T49" s="43"/>
      <c r="U49" s="46"/>
      <c r="V49" s="47"/>
      <c r="W49" s="43"/>
      <c r="X49" s="43"/>
      <c r="Y49" s="47"/>
      <c r="Z49" s="47"/>
    </row>
    <row r="50" spans="1:26" s="36" customFormat="1" ht="25.35" customHeight="1">
      <c r="A50" s="37">
        <v>32</v>
      </c>
      <c r="B50" s="52">
        <v>19</v>
      </c>
      <c r="C50" s="40" t="s">
        <v>61</v>
      </c>
      <c r="D50" s="45">
        <v>300.5</v>
      </c>
      <c r="E50" s="44">
        <v>2298.5</v>
      </c>
      <c r="F50" s="41">
        <f>(D50-E50)/E50</f>
        <v>-0.86926256254078749</v>
      </c>
      <c r="G50" s="45">
        <v>52</v>
      </c>
      <c r="H50" s="44">
        <v>2</v>
      </c>
      <c r="I50" s="44">
        <f>G50/H50</f>
        <v>26</v>
      </c>
      <c r="J50" s="44">
        <v>1</v>
      </c>
      <c r="K50" s="44">
        <v>3</v>
      </c>
      <c r="L50" s="45">
        <v>6979.5</v>
      </c>
      <c r="M50" s="45">
        <v>1399</v>
      </c>
      <c r="N50" s="38">
        <v>43560</v>
      </c>
      <c r="O50" s="42" t="s">
        <v>56</v>
      </c>
      <c r="P50" s="43"/>
      <c r="R50" s="49"/>
      <c r="T50" s="43"/>
      <c r="U50" s="46"/>
      <c r="V50" s="47"/>
      <c r="W50" s="43"/>
      <c r="X50" s="43"/>
      <c r="Y50" s="47"/>
      <c r="Z50" s="47"/>
    </row>
    <row r="51" spans="1:26" s="36" customFormat="1" ht="25.35" customHeight="1">
      <c r="A51" s="37">
        <v>33</v>
      </c>
      <c r="B51" s="52">
        <v>29</v>
      </c>
      <c r="C51" s="40" t="s">
        <v>63</v>
      </c>
      <c r="D51" s="45">
        <v>249</v>
      </c>
      <c r="E51" s="44">
        <v>620.5</v>
      </c>
      <c r="F51" s="41">
        <f>(D51-E51)/E51</f>
        <v>-0.59871071716357771</v>
      </c>
      <c r="G51" s="45">
        <v>28</v>
      </c>
      <c r="H51" s="44">
        <v>2</v>
      </c>
      <c r="I51" s="44">
        <f>G51/H51</f>
        <v>14</v>
      </c>
      <c r="J51" s="44">
        <v>1</v>
      </c>
      <c r="K51" s="44">
        <v>3</v>
      </c>
      <c r="L51" s="45">
        <v>3447.9</v>
      </c>
      <c r="M51" s="45">
        <v>657</v>
      </c>
      <c r="N51" s="38">
        <v>43560</v>
      </c>
      <c r="O51" s="42" t="s">
        <v>56</v>
      </c>
      <c r="P51" s="43"/>
      <c r="R51" s="49"/>
      <c r="T51" s="43"/>
      <c r="U51" s="43"/>
      <c r="V51" s="47"/>
      <c r="W51" s="43"/>
      <c r="X51" s="43"/>
      <c r="Y51" s="47"/>
      <c r="Z51" s="47"/>
    </row>
    <row r="52" spans="1:26" s="36" customFormat="1" ht="25.35" customHeight="1">
      <c r="A52" s="37">
        <v>34</v>
      </c>
      <c r="B52" s="52">
        <v>24</v>
      </c>
      <c r="C52" s="40" t="s">
        <v>64</v>
      </c>
      <c r="D52" s="45">
        <v>157.5</v>
      </c>
      <c r="E52" s="44">
        <v>1091.75</v>
      </c>
      <c r="F52" s="41">
        <f>(D52-E52)/E52</f>
        <v>-0.85573620334325629</v>
      </c>
      <c r="G52" s="45">
        <v>52</v>
      </c>
      <c r="H52" s="44">
        <v>2</v>
      </c>
      <c r="I52" s="44">
        <f>G52/H52</f>
        <v>26</v>
      </c>
      <c r="J52" s="44">
        <v>2</v>
      </c>
      <c r="K52" s="44">
        <v>3</v>
      </c>
      <c r="L52" s="45">
        <v>3152.05</v>
      </c>
      <c r="M52" s="45">
        <v>587</v>
      </c>
      <c r="N52" s="38">
        <v>43560</v>
      </c>
      <c r="O52" s="42" t="s">
        <v>56</v>
      </c>
      <c r="P52" s="43"/>
      <c r="R52" s="49"/>
      <c r="T52" s="43"/>
      <c r="U52" s="43"/>
      <c r="V52" s="47"/>
      <c r="W52" s="43"/>
      <c r="X52" s="43"/>
      <c r="Y52" s="47"/>
      <c r="Z52" s="47"/>
    </row>
    <row r="53" spans="1:26" s="36" customFormat="1" ht="25.35" customHeight="1">
      <c r="A53" s="37">
        <v>35</v>
      </c>
      <c r="B53" s="52">
        <v>32</v>
      </c>
      <c r="C53" s="40" t="s">
        <v>65</v>
      </c>
      <c r="D53" s="45">
        <v>152</v>
      </c>
      <c r="E53" s="44">
        <v>516.6</v>
      </c>
      <c r="F53" s="41">
        <f>(D53-E53)/E53</f>
        <v>-0.70576848625629118</v>
      </c>
      <c r="G53" s="45">
        <v>30</v>
      </c>
      <c r="H53" s="44">
        <v>5</v>
      </c>
      <c r="I53" s="44">
        <f>G53/H53</f>
        <v>6</v>
      </c>
      <c r="J53" s="44">
        <v>2</v>
      </c>
      <c r="K53" s="44">
        <v>3</v>
      </c>
      <c r="L53" s="45">
        <v>2479.6</v>
      </c>
      <c r="M53" s="45">
        <v>531</v>
      </c>
      <c r="N53" s="38">
        <v>43560</v>
      </c>
      <c r="O53" s="42" t="s">
        <v>56</v>
      </c>
      <c r="P53" s="43"/>
      <c r="R53" s="49"/>
      <c r="T53" s="43"/>
      <c r="U53" s="43"/>
      <c r="V53" s="47"/>
      <c r="W53" s="43"/>
      <c r="X53" s="43"/>
      <c r="Y53" s="47"/>
    </row>
    <row r="54" spans="1:26" s="36" customFormat="1" ht="25.35" customHeight="1">
      <c r="A54" s="37">
        <v>36</v>
      </c>
      <c r="B54" s="52">
        <v>33</v>
      </c>
      <c r="C54" s="40" t="s">
        <v>67</v>
      </c>
      <c r="D54" s="45">
        <v>89</v>
      </c>
      <c r="E54" s="44">
        <v>511.6</v>
      </c>
      <c r="F54" s="41">
        <f>(D54-E54)/E54</f>
        <v>-0.82603596559812353</v>
      </c>
      <c r="G54" s="45">
        <v>15</v>
      </c>
      <c r="H54" s="44">
        <v>3</v>
      </c>
      <c r="I54" s="44">
        <f>G54/H54</f>
        <v>5</v>
      </c>
      <c r="J54" s="44">
        <v>3</v>
      </c>
      <c r="K54" s="44">
        <v>3</v>
      </c>
      <c r="L54" s="45">
        <v>1188</v>
      </c>
      <c r="M54" s="45">
        <v>247</v>
      </c>
      <c r="N54" s="38">
        <v>43560</v>
      </c>
      <c r="O54" s="42" t="s">
        <v>56</v>
      </c>
      <c r="P54" s="43"/>
      <c r="R54" s="49"/>
      <c r="T54" s="43"/>
      <c r="U54" s="43"/>
      <c r="V54" s="47"/>
      <c r="W54" s="43"/>
      <c r="X54" s="43"/>
      <c r="Y54" s="47"/>
    </row>
    <row r="55" spans="1:26" s="36" customFormat="1" ht="25.35" customHeight="1">
      <c r="A55" s="37">
        <v>37</v>
      </c>
      <c r="B55" s="52">
        <v>25</v>
      </c>
      <c r="C55" s="40" t="s">
        <v>66</v>
      </c>
      <c r="D55" s="45">
        <v>48</v>
      </c>
      <c r="E55" s="44">
        <v>1009</v>
      </c>
      <c r="F55" s="41">
        <f>(D55-E55)/E55</f>
        <v>-0.95242814667988107</v>
      </c>
      <c r="G55" s="45">
        <v>9</v>
      </c>
      <c r="H55" s="44">
        <v>1</v>
      </c>
      <c r="I55" s="44">
        <f>G55/H55</f>
        <v>9</v>
      </c>
      <c r="J55" s="44">
        <v>1</v>
      </c>
      <c r="K55" s="44">
        <v>3</v>
      </c>
      <c r="L55" s="45">
        <v>2843.7</v>
      </c>
      <c r="M55" s="45">
        <v>538</v>
      </c>
      <c r="N55" s="38">
        <v>43560</v>
      </c>
      <c r="O55" s="42" t="s">
        <v>56</v>
      </c>
      <c r="P55" s="43"/>
      <c r="R55" s="49"/>
      <c r="T55" s="43"/>
      <c r="U55" s="43"/>
      <c r="V55" s="47"/>
      <c r="W55" s="43"/>
      <c r="X55" s="43"/>
      <c r="Y55" s="47"/>
    </row>
    <row r="56" spans="1:26" s="36" customFormat="1" ht="25.35" customHeight="1">
      <c r="A56" s="37">
        <v>38</v>
      </c>
      <c r="B56" s="52">
        <v>47</v>
      </c>
      <c r="C56" s="40" t="s">
        <v>68</v>
      </c>
      <c r="D56" s="45">
        <v>16</v>
      </c>
      <c r="E56" s="44">
        <v>13</v>
      </c>
      <c r="F56" s="41">
        <f>(D56-E56)/E56</f>
        <v>0.23076923076923078</v>
      </c>
      <c r="G56" s="45">
        <v>5</v>
      </c>
      <c r="H56" s="44">
        <v>1</v>
      </c>
      <c r="I56" s="44">
        <f>G56/H56</f>
        <v>5</v>
      </c>
      <c r="J56" s="44">
        <v>1</v>
      </c>
      <c r="K56" s="44">
        <v>3</v>
      </c>
      <c r="L56" s="45">
        <v>119.5</v>
      </c>
      <c r="M56" s="45">
        <v>26</v>
      </c>
      <c r="N56" s="38">
        <v>43560</v>
      </c>
      <c r="O56" s="42" t="s">
        <v>56</v>
      </c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6" ht="25.15" customHeight="1">
      <c r="A57" s="13"/>
      <c r="B57" s="13"/>
      <c r="C57" s="14" t="s">
        <v>92</v>
      </c>
      <c r="D57" s="15">
        <f>SUM(D47:D56)</f>
        <v>313632.67</v>
      </c>
      <c r="E57" s="15">
        <f t="shared" ref="E57:G57" si="3">SUM(E47:E56)</f>
        <v>377784.54</v>
      </c>
      <c r="F57" s="54">
        <f>(D57-E57)/E57</f>
        <v>-0.16981073391727464</v>
      </c>
      <c r="G57" s="15">
        <f t="shared" si="3"/>
        <v>59451</v>
      </c>
      <c r="H57" s="16"/>
      <c r="I57" s="17"/>
      <c r="J57" s="16"/>
      <c r="K57" s="18"/>
      <c r="L57" s="19"/>
      <c r="M57" s="31"/>
      <c r="N57" s="20"/>
      <c r="O57" s="32"/>
    </row>
    <row r="59" spans="1:26">
      <c r="B59" s="12"/>
    </row>
    <row r="65" ht="17.45" customHeight="1"/>
    <row r="83" ht="12" customHeight="1"/>
  </sheetData>
  <sortState xmlns:xlrd2="http://schemas.microsoft.com/office/spreadsheetml/2017/richdata2" ref="B13:O56">
    <sortCondition descending="1" ref="D13:D56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2019-04-26T12:16:14Z</dcterms:modified>
</cp:coreProperties>
</file>