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Balandis\Savaitgalis\"/>
    </mc:Choice>
  </mc:AlternateContent>
  <xr:revisionPtr revIDLastSave="0" documentId="8_{40D52927-F905-4FE7-AC82-3E29E8FD01E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" l="1"/>
  <c r="E51" i="1"/>
  <c r="G51" i="1"/>
  <c r="D51" i="1"/>
  <c r="F47" i="1"/>
  <c r="E47" i="1"/>
  <c r="G47" i="1"/>
  <c r="D47" i="1"/>
  <c r="F35" i="1"/>
  <c r="E35" i="1"/>
  <c r="G35" i="1"/>
  <c r="D35" i="1"/>
  <c r="F23" i="1"/>
  <c r="E23" i="1"/>
  <c r="G23" i="1"/>
  <c r="D23" i="1"/>
  <c r="I15" i="1"/>
  <c r="I27" i="1" l="1"/>
  <c r="I28" i="1"/>
  <c r="I14" i="1"/>
  <c r="I29" i="1"/>
  <c r="F20" i="1"/>
  <c r="F25" i="1"/>
  <c r="F22" i="1"/>
  <c r="F21" i="1"/>
  <c r="F26" i="1"/>
  <c r="F31" i="1"/>
  <c r="F39" i="1"/>
  <c r="F30" i="1"/>
  <c r="F40" i="1"/>
  <c r="F38" i="1"/>
  <c r="F43" i="1"/>
  <c r="F42" i="1"/>
  <c r="F32" i="1"/>
  <c r="F37" i="1"/>
  <c r="F44" i="1"/>
  <c r="F33" i="1"/>
  <c r="F46" i="1"/>
  <c r="F45" i="1"/>
  <c r="F49" i="1"/>
  <c r="F41" i="1"/>
  <c r="F50" i="1"/>
  <c r="F34" i="1"/>
  <c r="F13" i="1"/>
  <c r="F16" i="1"/>
  <c r="F18" i="1"/>
  <c r="I18" i="1" l="1"/>
  <c r="I25" i="1"/>
  <c r="I13" i="1"/>
  <c r="I50" i="1" l="1"/>
  <c r="I45" i="1"/>
  <c r="I30" i="1"/>
  <c r="I49" i="1"/>
  <c r="I43" i="1"/>
  <c r="I37" i="1"/>
  <c r="I32" i="1"/>
  <c r="I44" i="1"/>
  <c r="I42" i="1" l="1"/>
  <c r="I21" i="1"/>
  <c r="I22" i="1" l="1"/>
  <c r="I20" i="1"/>
  <c r="I33" i="1" l="1"/>
  <c r="I39" i="1" l="1"/>
  <c r="I26" i="1"/>
  <c r="F19" i="1" l="1"/>
  <c r="I19" i="1" l="1"/>
  <c r="I46" i="1" l="1"/>
  <c r="I34" i="1" l="1"/>
</calcChain>
</file>

<file path=xl/sharedStrings.xml><?xml version="1.0" encoding="utf-8"?>
<sst xmlns="http://schemas.openxmlformats.org/spreadsheetml/2006/main" count="146" uniqueCount="82">
  <si>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</si>
  <si>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</si>
  <si>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</si>
  <si>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</si>
  <si>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</si>
  <si>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</si>
  <si>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</si>
  <si>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</si>
  <si>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</si>
  <si>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</si>
  <si>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</si>
  <si>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</si>
  <si>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</si>
  <si>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</si>
  <si>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</si>
  <si>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</si>
  <si>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</si>
  <si>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</si>
  <si>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</si>
  <si>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</si>
  <si>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</si>
  <si>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</si>
  <si>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</si>
  <si>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</si>
  <si>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</si>
  <si>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</si>
  <si>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</si>
  <si>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</si>
  <si>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</si>
  <si>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</si>
  <si>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</si>
  <si>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ACME Film / WB</t>
  </si>
  <si>
    <t>N</t>
  </si>
  <si>
    <t xml:space="preserve">Theatrical Film Distribution </t>
  </si>
  <si>
    <t>NCG Distribution  /
Universal Pictures International</t>
  </si>
  <si>
    <t>Garsų pasaulio įrašai</t>
  </si>
  <si>
    <t>Total (20)</t>
  </si>
  <si>
    <t>Žalioji knyga (Green Book)</t>
  </si>
  <si>
    <t>Ir visi jų vyrai</t>
  </si>
  <si>
    <t>Artbox</t>
  </si>
  <si>
    <t>Žalgirio mūšis</t>
  </si>
  <si>
    <t>Kaip prisijaukinti slibiną 3 (How to Train Your Dragon: The Hidden World)</t>
  </si>
  <si>
    <t>Kurskas (Kursk)</t>
  </si>
  <si>
    <t>Mes (Us)</t>
  </si>
  <si>
    <t>Karalienės Korgis (Queens Corgi)</t>
  </si>
  <si>
    <t>Mija ir baltasis liūtas (Mia and the White Lions)</t>
  </si>
  <si>
    <t>Meilužės (Любовницы)</t>
  </si>
  <si>
    <t>Shazam</t>
  </si>
  <si>
    <t>Vaikinai pagal iškvietimą (Трезвый водитель)</t>
  </si>
  <si>
    <t>Gyvulėlių kapinės (Pet Sematary)</t>
  </si>
  <si>
    <t>NCG Distribution  /
Paramount Picturesl</t>
  </si>
  <si>
    <t>Rūgštus miškas (ACID FOREST)</t>
  </si>
  <si>
    <t>Neon Realism</t>
  </si>
  <si>
    <t>Europos kinas</t>
  </si>
  <si>
    <t>Dvilypiai gyvenimai (Doubles vies)</t>
  </si>
  <si>
    <t>Gražus sūnus (Beautiful Boy)</t>
  </si>
  <si>
    <t>Kafarnaumas (Capernaum)</t>
  </si>
  <si>
    <t>Mano mažoji sesutė Mirai (Mirai no Mirai)</t>
  </si>
  <si>
    <t>Netikėta meilė (El amor menos pensado)</t>
  </si>
  <si>
    <t>Širdžių dama (Dronningen)</t>
  </si>
  <si>
    <t>Vagiliautojai (Manbiki kazoku)</t>
  </si>
  <si>
    <t>Vasara (Лето)</t>
  </si>
  <si>
    <t>Total (30)</t>
  </si>
  <si>
    <t>Valstybės paslaptis</t>
  </si>
  <si>
    <t>Pragaro vaikis (Hellboy)</t>
  </si>
  <si>
    <t>Eteris (Ether)</t>
  </si>
  <si>
    <t>After. Kai mes susitikom (After)</t>
  </si>
  <si>
    <t>Stebuklų parkas (Wonder Park)</t>
  </si>
  <si>
    <t>April 12 - 14</t>
  </si>
  <si>
    <t>Balandžio 12 - 14 d.</t>
  </si>
  <si>
    <t>Verkiančios moters prakeiksmas (Curse of la Llorona)</t>
  </si>
  <si>
    <t>Jaunoji žvaigždė (Teen Spirit)</t>
  </si>
  <si>
    <t>Profesorius ir pamišėlis (Professor And The Madman)</t>
  </si>
  <si>
    <t>BestFilm</t>
  </si>
  <si>
    <t>Drakoniuko Riešutėlio nuotykiai: atostogos džiunglėse (Coconut the Little Dragon: Into the Jungle!)</t>
  </si>
  <si>
    <t>Milijardas (Миллиард)</t>
  </si>
  <si>
    <t>April 19 - 21</t>
  </si>
  <si>
    <t>Balandžio 19 - 21 d.</t>
  </si>
  <si>
    <t>April 19 - 21 Lithuanian top</t>
  </si>
  <si>
    <t>Balandžio 19 - 21 d. Lietuvos kino teatruose rodytų filmų topas</t>
  </si>
  <si>
    <t>Išgyventi vasarą</t>
  </si>
  <si>
    <t>Total (32)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</si>
</sst>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4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</cellStyleXfs>
  <cellXfs count="5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10" fontId="23" fillId="2" borderId="8" xfId="0" applyNumberFormat="1" applyFont="1" applyFill="1" applyBorder="1" applyAlignment="1">
      <alignment horizontal="center" vertical="center"/>
    </xf>
    <xf numFmtId="8" fontId="11" fillId="0" borderId="0" xfId="0" applyNumberFormat="1" applyFont="1"/>
    <xf numFmtId="4" fontId="0" fillId="0" borderId="0" xfId="0" applyNumberFormat="1" applyFont="1"/>
    <xf numFmtId="0" fontId="14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6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5" xfId="25" xr:uid="{00000000-0005-0000-0000-000005000000}"/>
    <cellStyle name="Normal" xfId="0" builtinId="0"/>
    <cellStyle name="Normal 10" xfId="18" xr:uid="{00000000-0005-0000-0000-000007000000}"/>
    <cellStyle name="Normal 11" xfId="19" xr:uid="{00000000-0005-0000-0000-000008000000}"/>
    <cellStyle name="Normal 12" xfId="21" xr:uid="{00000000-0005-0000-0000-000009000000}"/>
    <cellStyle name="Normal 2" xfId="1" xr:uid="{00000000-0005-0000-0000-00000A000000}"/>
    <cellStyle name="Normal 2 2" xfId="3" xr:uid="{00000000-0005-0000-0000-00000B000000}"/>
    <cellStyle name="Normal 2 3" xfId="13" xr:uid="{00000000-0005-0000-0000-00000C000000}"/>
    <cellStyle name="Normal 2 4" xfId="23" xr:uid="{00000000-0005-0000-0000-00000D000000}"/>
    <cellStyle name="Normal 3" xfId="2" xr:uid="{00000000-0005-0000-0000-00000E000000}"/>
    <cellStyle name="Normal 3 2" xfId="4" xr:uid="{00000000-0005-0000-0000-00000F000000}"/>
    <cellStyle name="Normal 3 3" xfId="22" xr:uid="{00000000-0005-0000-0000-000010000000}"/>
    <cellStyle name="Normal 4" xfId="5" xr:uid="{00000000-0005-0000-0000-000011000000}"/>
    <cellStyle name="Normal 5" xfId="6" xr:uid="{00000000-0005-0000-0000-000012000000}"/>
    <cellStyle name="Normal 6" xfId="7" xr:uid="{00000000-0005-0000-0000-000013000000}"/>
    <cellStyle name="Normal 7" xfId="8" xr:uid="{00000000-0005-0000-0000-000014000000}"/>
    <cellStyle name="Normal 7 2" xfId="10" xr:uid="{00000000-0005-0000-0000-000015000000}"/>
    <cellStyle name="Normal 8" xfId="11" xr:uid="{00000000-0005-0000-0000-000016000000}"/>
    <cellStyle name="Normal 9" xfId="12" xr:uid="{00000000-0005-0000-0000-000017000000}"/>
    <cellStyle name="Normal 9 2" xfId="17" xr:uid="{00000000-0005-0000-0000-000018000000}"/>
    <cellStyle name="Обычный_niko_all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7"/>
  <sheetViews>
    <sheetView tabSelected="1" zoomScale="60" zoomScaleNormal="60" workbookViewId="0">
      <selection activeCell="W31" sqref="W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28515625" style="1" customWidth="1"/>
    <col min="5" max="5" width="14" style="1" customWidth="1"/>
    <col min="6" max="6" width="15.285156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28515625" style="1" customWidth="1"/>
    <col min="18" max="19" width="8.5703125" style="1" customWidth="1"/>
    <col min="20" max="20" width="13.85546875" style="1" customWidth="1"/>
    <col min="21" max="22" width="10.85546875" style="1" bestFit="1" customWidth="1"/>
    <col min="23" max="23" width="14.85546875" style="1" customWidth="1"/>
    <col min="24" max="24" width="13.7109375" style="1" bestFit="1" customWidth="1"/>
    <col min="25" max="16384" width="8.85546875" style="1"/>
  </cols>
  <sheetData>
    <row r="1" spans="1:25" ht="19.5" customHeight="1">
      <c r="E1" s="2" t="s">
        <v>78</v>
      </c>
      <c r="F1" s="2"/>
      <c r="G1" s="2"/>
      <c r="H1" s="2"/>
      <c r="I1" s="2"/>
    </row>
    <row r="2" spans="1:25" ht="19.5" customHeight="1">
      <c r="E2" s="2" t="s">
        <v>79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51"/>
      <c r="B5" s="51"/>
      <c r="C5" s="48" t="s">
        <v>0</v>
      </c>
      <c r="D5" s="3"/>
      <c r="E5" s="3"/>
      <c r="F5" s="48" t="s">
        <v>3</v>
      </c>
      <c r="G5" s="3"/>
      <c r="H5" s="48" t="s">
        <v>5</v>
      </c>
      <c r="I5" s="48" t="s">
        <v>6</v>
      </c>
      <c r="J5" s="48" t="s">
        <v>7</v>
      </c>
      <c r="K5" s="48" t="s">
        <v>8</v>
      </c>
      <c r="L5" s="48" t="s">
        <v>10</v>
      </c>
      <c r="M5" s="48" t="s">
        <v>9</v>
      </c>
      <c r="N5" s="48" t="s">
        <v>11</v>
      </c>
      <c r="O5" s="48" t="s">
        <v>12</v>
      </c>
    </row>
    <row r="6" spans="1:25">
      <c r="A6" s="52"/>
      <c r="B6" s="52"/>
      <c r="C6" s="49"/>
      <c r="D6" s="4" t="s">
        <v>76</v>
      </c>
      <c r="E6" s="4" t="s">
        <v>68</v>
      </c>
      <c r="F6" s="49"/>
      <c r="G6" s="4" t="s">
        <v>76</v>
      </c>
      <c r="H6" s="49"/>
      <c r="I6" s="49"/>
      <c r="J6" s="49"/>
      <c r="K6" s="49"/>
      <c r="L6" s="49"/>
      <c r="M6" s="49"/>
      <c r="N6" s="49"/>
      <c r="O6" s="49"/>
    </row>
    <row r="7" spans="1:25">
      <c r="A7" s="52"/>
      <c r="B7" s="52"/>
      <c r="C7" s="49"/>
      <c r="D7" s="4" t="s">
        <v>1</v>
      </c>
      <c r="E7" s="4" t="s">
        <v>1</v>
      </c>
      <c r="F7" s="49"/>
      <c r="G7" s="4" t="s">
        <v>4</v>
      </c>
      <c r="H7" s="49"/>
      <c r="I7" s="49"/>
      <c r="J7" s="49"/>
      <c r="K7" s="49"/>
      <c r="L7" s="49"/>
      <c r="M7" s="49"/>
      <c r="N7" s="49"/>
      <c r="O7" s="49"/>
    </row>
    <row r="8" spans="1:25" ht="18" customHeight="1" thickBot="1">
      <c r="A8" s="53"/>
      <c r="B8" s="53"/>
      <c r="C8" s="50"/>
      <c r="D8" s="5" t="s">
        <v>2</v>
      </c>
      <c r="E8" s="5" t="s">
        <v>2</v>
      </c>
      <c r="F8" s="50"/>
      <c r="G8" s="6"/>
      <c r="H8" s="50"/>
      <c r="I8" s="50"/>
      <c r="J8" s="50"/>
      <c r="K8" s="50"/>
      <c r="L8" s="50"/>
      <c r="M8" s="50"/>
      <c r="N8" s="50"/>
      <c r="O8" s="50"/>
      <c r="R8" s="8"/>
    </row>
    <row r="9" spans="1:25" ht="15" customHeight="1">
      <c r="A9" s="51"/>
      <c r="B9" s="51"/>
      <c r="C9" s="48" t="s">
        <v>13</v>
      </c>
      <c r="D9" s="35"/>
      <c r="E9" s="35"/>
      <c r="F9" s="48" t="s">
        <v>15</v>
      </c>
      <c r="G9" s="35"/>
      <c r="H9" s="9" t="s">
        <v>18</v>
      </c>
      <c r="I9" s="4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8" t="s">
        <v>26</v>
      </c>
      <c r="R9" s="8"/>
    </row>
    <row r="10" spans="1:25" ht="19.5">
      <c r="A10" s="52"/>
      <c r="B10" s="52"/>
      <c r="C10" s="49"/>
      <c r="D10" s="36" t="s">
        <v>77</v>
      </c>
      <c r="E10" s="46" t="s">
        <v>69</v>
      </c>
      <c r="F10" s="49"/>
      <c r="G10" s="46" t="s">
        <v>77</v>
      </c>
      <c r="H10" s="4" t="s">
        <v>17</v>
      </c>
      <c r="I10" s="4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9"/>
      <c r="R10" s="8"/>
    </row>
    <row r="11" spans="1:25">
      <c r="A11" s="52"/>
      <c r="B11" s="52"/>
      <c r="C11" s="49"/>
      <c r="D11" s="36" t="s">
        <v>14</v>
      </c>
      <c r="E11" s="4" t="s">
        <v>14</v>
      </c>
      <c r="F11" s="49"/>
      <c r="G11" s="36" t="s">
        <v>16</v>
      </c>
      <c r="H11" s="6"/>
      <c r="I11" s="49"/>
      <c r="J11" s="6"/>
      <c r="K11" s="6"/>
      <c r="L11" s="12" t="s">
        <v>2</v>
      </c>
      <c r="M11" s="4" t="s">
        <v>17</v>
      </c>
      <c r="N11" s="6"/>
      <c r="O11" s="49"/>
      <c r="R11" s="11"/>
      <c r="T11" s="11"/>
      <c r="U11" s="7"/>
      <c r="V11" s="7"/>
      <c r="W11" s="11"/>
    </row>
    <row r="12" spans="1:25" ht="15.4" customHeight="1" thickBot="1">
      <c r="A12" s="52"/>
      <c r="B12" s="53"/>
      <c r="C12" s="50"/>
      <c r="D12" s="37" t="s">
        <v>2</v>
      </c>
      <c r="E12" s="5" t="s">
        <v>2</v>
      </c>
      <c r="F12" s="50"/>
      <c r="G12" s="37" t="s">
        <v>17</v>
      </c>
      <c r="H12" s="38"/>
      <c r="I12" s="50"/>
      <c r="J12" s="38"/>
      <c r="K12" s="38"/>
      <c r="L12" s="38"/>
      <c r="M12" s="38"/>
      <c r="N12" s="38"/>
      <c r="O12" s="50"/>
      <c r="R12" s="11"/>
      <c r="T12" s="11"/>
      <c r="U12" s="7"/>
      <c r="V12" s="7"/>
      <c r="W12" s="11"/>
    </row>
    <row r="13" spans="1:25" ht="25.35" customHeight="1">
      <c r="A13" s="13">
        <v>1</v>
      </c>
      <c r="B13" s="13">
        <v>1</v>
      </c>
      <c r="C13" s="40" t="s">
        <v>63</v>
      </c>
      <c r="D13" s="39">
        <v>20266.099999999999</v>
      </c>
      <c r="E13" s="34">
        <v>65257.54</v>
      </c>
      <c r="F13" s="41">
        <f>(D13-E13)/E13</f>
        <v>-0.68944431555342112</v>
      </c>
      <c r="G13" s="39">
        <v>3378</v>
      </c>
      <c r="H13" s="34">
        <v>87</v>
      </c>
      <c r="I13" s="34">
        <f>G13/H13</f>
        <v>38.827586206896555</v>
      </c>
      <c r="J13" s="34">
        <v>13</v>
      </c>
      <c r="K13" s="34">
        <v>2</v>
      </c>
      <c r="L13" s="39">
        <v>113898.18</v>
      </c>
      <c r="M13" s="39">
        <v>20924</v>
      </c>
      <c r="N13" s="32">
        <v>43567</v>
      </c>
      <c r="O13" s="14" t="s">
        <v>27</v>
      </c>
      <c r="P13" s="11"/>
      <c r="R13" s="33"/>
      <c r="T13" s="11"/>
      <c r="V13" s="7"/>
      <c r="W13" s="11"/>
      <c r="X13" s="7"/>
      <c r="Y13" s="7"/>
    </row>
    <row r="14" spans="1:25" ht="25.35" customHeight="1">
      <c r="A14" s="13">
        <v>2</v>
      </c>
      <c r="B14" s="13" t="s">
        <v>32</v>
      </c>
      <c r="C14" s="40" t="s">
        <v>70</v>
      </c>
      <c r="D14" s="39">
        <v>19234.93</v>
      </c>
      <c r="E14" s="34" t="s">
        <v>30</v>
      </c>
      <c r="F14" s="34" t="s">
        <v>30</v>
      </c>
      <c r="G14" s="39">
        <v>3216</v>
      </c>
      <c r="H14" s="34">
        <v>73</v>
      </c>
      <c r="I14" s="34">
        <f>G14/H14</f>
        <v>44.054794520547944</v>
      </c>
      <c r="J14" s="34">
        <v>10</v>
      </c>
      <c r="K14" s="34">
        <v>1</v>
      </c>
      <c r="L14" s="39">
        <v>20766.830000000002</v>
      </c>
      <c r="M14" s="39">
        <v>3492</v>
      </c>
      <c r="N14" s="32">
        <v>43574</v>
      </c>
      <c r="O14" s="14" t="s">
        <v>31</v>
      </c>
      <c r="P14" s="11"/>
      <c r="R14" s="33"/>
      <c r="T14" s="11"/>
      <c r="V14" s="7"/>
      <c r="W14" s="11"/>
      <c r="X14" s="7"/>
      <c r="Y14" s="7"/>
    </row>
    <row r="15" spans="1:25" ht="25.35" customHeight="1">
      <c r="A15" s="13">
        <v>3</v>
      </c>
      <c r="B15" s="13" t="s">
        <v>32</v>
      </c>
      <c r="C15" s="40" t="s">
        <v>80</v>
      </c>
      <c r="D15" s="39">
        <v>18227.14</v>
      </c>
      <c r="E15" s="34" t="s">
        <v>30</v>
      </c>
      <c r="F15" s="34" t="s">
        <v>30</v>
      </c>
      <c r="G15" s="39">
        <v>3407</v>
      </c>
      <c r="H15" s="34">
        <v>96</v>
      </c>
      <c r="I15" s="34">
        <f>G15/H15</f>
        <v>35.489583333333336</v>
      </c>
      <c r="J15" s="34">
        <v>22</v>
      </c>
      <c r="K15" s="34">
        <v>1</v>
      </c>
      <c r="L15" s="39">
        <v>18227.14</v>
      </c>
      <c r="M15" s="39">
        <v>3407</v>
      </c>
      <c r="N15" s="32">
        <v>43574</v>
      </c>
      <c r="O15" s="14" t="s">
        <v>53</v>
      </c>
      <c r="P15" s="11"/>
      <c r="R15" s="33"/>
      <c r="T15" s="11"/>
      <c r="V15" s="7"/>
      <c r="W15" s="11"/>
      <c r="X15" s="7"/>
      <c r="Y15" s="7"/>
    </row>
    <row r="16" spans="1:25" ht="25.35" customHeight="1">
      <c r="A16" s="13">
        <v>4</v>
      </c>
      <c r="B16" s="13">
        <v>2</v>
      </c>
      <c r="C16" s="40" t="s">
        <v>66</v>
      </c>
      <c r="D16" s="39">
        <v>18081</v>
      </c>
      <c r="E16" s="34">
        <v>64883</v>
      </c>
      <c r="F16" s="41">
        <f>(D16-E16)/E16</f>
        <v>-0.72132916172186856</v>
      </c>
      <c r="G16" s="39">
        <v>2964</v>
      </c>
      <c r="H16" s="34" t="s">
        <v>30</v>
      </c>
      <c r="I16" s="34" t="s">
        <v>30</v>
      </c>
      <c r="J16" s="34">
        <v>16</v>
      </c>
      <c r="K16" s="34">
        <v>2</v>
      </c>
      <c r="L16" s="39">
        <v>102307</v>
      </c>
      <c r="M16" s="39">
        <v>19454</v>
      </c>
      <c r="N16" s="32">
        <v>43567</v>
      </c>
      <c r="O16" s="14" t="s">
        <v>35</v>
      </c>
      <c r="P16" s="11"/>
      <c r="R16" s="33"/>
      <c r="T16" s="11"/>
      <c r="V16" s="7"/>
      <c r="W16" s="11"/>
      <c r="X16" s="7"/>
      <c r="Y16" s="7"/>
    </row>
    <row r="17" spans="1:34" ht="25.35" customHeight="1">
      <c r="A17" s="13">
        <v>5</v>
      </c>
      <c r="B17" s="13" t="s">
        <v>32</v>
      </c>
      <c r="C17" s="40" t="s">
        <v>75</v>
      </c>
      <c r="D17" s="39">
        <v>13234</v>
      </c>
      <c r="E17" s="34" t="s">
        <v>30</v>
      </c>
      <c r="F17" s="34" t="s">
        <v>30</v>
      </c>
      <c r="G17" s="39">
        <v>2135</v>
      </c>
      <c r="H17" s="34" t="s">
        <v>30</v>
      </c>
      <c r="I17" s="34" t="s">
        <v>30</v>
      </c>
      <c r="J17" s="34">
        <v>7</v>
      </c>
      <c r="K17" s="34">
        <v>1</v>
      </c>
      <c r="L17" s="39">
        <v>13234</v>
      </c>
      <c r="M17" s="39">
        <v>2135</v>
      </c>
      <c r="N17" s="32">
        <v>43574</v>
      </c>
      <c r="O17" s="14" t="s">
        <v>35</v>
      </c>
      <c r="P17" s="11"/>
      <c r="R17" s="33"/>
      <c r="T17" s="11"/>
      <c r="V17" s="7"/>
      <c r="W17" s="11"/>
      <c r="X17" s="7"/>
      <c r="Y17" s="7"/>
    </row>
    <row r="18" spans="1:34" ht="25.35" customHeight="1">
      <c r="A18" s="13">
        <v>6</v>
      </c>
      <c r="B18" s="13">
        <v>3</v>
      </c>
      <c r="C18" s="40" t="s">
        <v>67</v>
      </c>
      <c r="D18" s="39">
        <v>7290</v>
      </c>
      <c r="E18" s="34">
        <v>31184</v>
      </c>
      <c r="F18" s="41">
        <f>(D18-E18)/E18</f>
        <v>-0.76622626988199072</v>
      </c>
      <c r="G18" s="39">
        <v>1609</v>
      </c>
      <c r="H18" s="34">
        <v>73</v>
      </c>
      <c r="I18" s="34">
        <f>G18/H18</f>
        <v>22.041095890410958</v>
      </c>
      <c r="J18" s="34">
        <v>14</v>
      </c>
      <c r="K18" s="34">
        <v>2</v>
      </c>
      <c r="L18" s="39">
        <v>44006</v>
      </c>
      <c r="M18" s="39">
        <v>9282</v>
      </c>
      <c r="N18" s="32">
        <v>43567</v>
      </c>
      <c r="O18" s="14" t="s">
        <v>50</v>
      </c>
      <c r="P18" s="11"/>
      <c r="R18" s="33"/>
      <c r="T18" s="11"/>
      <c r="V18" s="7"/>
      <c r="W18" s="11"/>
      <c r="X18" s="7"/>
      <c r="Y18" s="7"/>
    </row>
    <row r="19" spans="1:34" ht="25.35" customHeight="1">
      <c r="A19" s="13">
        <v>7</v>
      </c>
      <c r="B19" s="13">
        <v>4</v>
      </c>
      <c r="C19" s="40" t="s">
        <v>41</v>
      </c>
      <c r="D19" s="39">
        <v>5761</v>
      </c>
      <c r="E19" s="34">
        <v>20295</v>
      </c>
      <c r="F19" s="41">
        <f>(D19-E19)/E19</f>
        <v>-0.71613697955161371</v>
      </c>
      <c r="G19" s="39">
        <v>1166</v>
      </c>
      <c r="H19" s="34">
        <v>133</v>
      </c>
      <c r="I19" s="34">
        <f>G19/H19</f>
        <v>8.7669172932330834</v>
      </c>
      <c r="J19" s="34">
        <v>9</v>
      </c>
      <c r="K19" s="34">
        <v>7</v>
      </c>
      <c r="L19" s="39">
        <v>624477</v>
      </c>
      <c r="M19" s="39">
        <v>123448</v>
      </c>
      <c r="N19" s="32">
        <v>43532</v>
      </c>
      <c r="O19" s="14" t="s">
        <v>34</v>
      </c>
      <c r="P19" s="11"/>
      <c r="R19" s="33"/>
      <c r="T19" s="11"/>
      <c r="V19" s="7"/>
      <c r="W19" s="11"/>
      <c r="X19" s="7"/>
      <c r="Y19" s="7"/>
    </row>
    <row r="20" spans="1:34" ht="25.35" customHeight="1">
      <c r="A20" s="13">
        <v>8</v>
      </c>
      <c r="B20" s="13">
        <v>5</v>
      </c>
      <c r="C20" s="40" t="s">
        <v>47</v>
      </c>
      <c r="D20" s="39">
        <v>5650.06</v>
      </c>
      <c r="E20" s="34">
        <v>19773.87</v>
      </c>
      <c r="F20" s="41">
        <f>(D20-E20)/E20</f>
        <v>-0.71426635251470749</v>
      </c>
      <c r="G20" s="39">
        <v>901</v>
      </c>
      <c r="H20" s="34">
        <v>22</v>
      </c>
      <c r="I20" s="34">
        <f>G20/H20</f>
        <v>40.954545454545453</v>
      </c>
      <c r="J20" s="34">
        <v>7</v>
      </c>
      <c r="K20" s="34">
        <v>3</v>
      </c>
      <c r="L20" s="39">
        <v>85070.76</v>
      </c>
      <c r="M20" s="39">
        <v>15430</v>
      </c>
      <c r="N20" s="32">
        <v>43560</v>
      </c>
      <c r="O20" s="14" t="s">
        <v>31</v>
      </c>
      <c r="P20" s="11"/>
      <c r="R20" s="33"/>
      <c r="T20" s="11"/>
      <c r="V20" s="7"/>
      <c r="W20" s="11"/>
      <c r="X20" s="7"/>
      <c r="Y20" s="7"/>
    </row>
    <row r="21" spans="1:34" ht="25.35" customHeight="1">
      <c r="A21" s="13">
        <v>9</v>
      </c>
      <c r="B21" s="13">
        <v>8</v>
      </c>
      <c r="C21" s="40" t="s">
        <v>49</v>
      </c>
      <c r="D21" s="39">
        <v>3670</v>
      </c>
      <c r="E21" s="34">
        <v>14308</v>
      </c>
      <c r="F21" s="41">
        <f>(D21-E21)/E21</f>
        <v>-0.74350013978194018</v>
      </c>
      <c r="G21" s="39">
        <v>594</v>
      </c>
      <c r="H21" s="34">
        <v>18</v>
      </c>
      <c r="I21" s="34">
        <f>G21/H21</f>
        <v>33</v>
      </c>
      <c r="J21" s="34">
        <v>7</v>
      </c>
      <c r="K21" s="34">
        <v>3</v>
      </c>
      <c r="L21" s="39">
        <v>54781</v>
      </c>
      <c r="M21" s="39">
        <v>9558</v>
      </c>
      <c r="N21" s="32">
        <v>43560</v>
      </c>
      <c r="O21" s="14" t="s">
        <v>50</v>
      </c>
      <c r="P21" s="11"/>
      <c r="R21" s="33"/>
      <c r="T21" s="11"/>
      <c r="V21" s="7"/>
      <c r="W21" s="11"/>
      <c r="X21" s="7"/>
      <c r="Y21" s="7"/>
    </row>
    <row r="22" spans="1:34" ht="25.35" customHeight="1">
      <c r="A22" s="13">
        <v>10</v>
      </c>
      <c r="B22" s="13">
        <v>7</v>
      </c>
      <c r="C22" s="40" t="s">
        <v>45</v>
      </c>
      <c r="D22" s="39">
        <v>3020.47</v>
      </c>
      <c r="E22" s="34">
        <v>14765.87</v>
      </c>
      <c r="F22" s="41">
        <f>(D22-E22)/E22</f>
        <v>-0.79544246292294329</v>
      </c>
      <c r="G22" s="39">
        <v>599</v>
      </c>
      <c r="H22" s="34">
        <v>32</v>
      </c>
      <c r="I22" s="34">
        <f>G22/H22</f>
        <v>18.71875</v>
      </c>
      <c r="J22" s="34">
        <v>10</v>
      </c>
      <c r="K22" s="34">
        <v>3</v>
      </c>
      <c r="L22" s="39">
        <v>41498.93</v>
      </c>
      <c r="M22" s="39">
        <v>10246</v>
      </c>
      <c r="N22" s="32">
        <v>43560</v>
      </c>
      <c r="O22" s="14" t="s">
        <v>27</v>
      </c>
      <c r="P22" s="11"/>
      <c r="R22" s="33"/>
      <c r="T22" s="45"/>
      <c r="U22" s="7"/>
      <c r="V22" s="7"/>
      <c r="W22" s="11"/>
      <c r="X22" s="7"/>
      <c r="Y22" s="7"/>
    </row>
    <row r="23" spans="1:34" ht="25.35" customHeight="1">
      <c r="A23" s="18"/>
      <c r="B23" s="18"/>
      <c r="C23" s="19" t="s">
        <v>29</v>
      </c>
      <c r="D23" s="20">
        <f>SUM(D13:D22)</f>
        <v>114434.7</v>
      </c>
      <c r="E23" s="20">
        <f t="shared" ref="E23:G23" si="0">SUM(E13:E22)</f>
        <v>230467.28</v>
      </c>
      <c r="F23" s="43">
        <f>(D23-E23)/E23</f>
        <v>-0.50346660922973541</v>
      </c>
      <c r="G23" s="20">
        <f t="shared" si="0"/>
        <v>19969</v>
      </c>
      <c r="H23" s="20"/>
      <c r="I23" s="22"/>
      <c r="J23" s="21"/>
      <c r="K23" s="23"/>
      <c r="L23" s="24"/>
      <c r="M23" s="28"/>
      <c r="N23" s="25"/>
      <c r="O23" s="29"/>
      <c r="P23" s="11"/>
      <c r="R23" s="11"/>
    </row>
    <row r="24" spans="1:34" ht="13.9" customHeight="1">
      <c r="A24" s="16"/>
      <c r="B24" s="26"/>
      <c r="C24" s="17"/>
      <c r="D24" s="27"/>
      <c r="E24" s="27"/>
      <c r="F24" s="30"/>
      <c r="G24" s="27"/>
      <c r="H24" s="27"/>
      <c r="I24" s="27"/>
      <c r="J24" s="27"/>
      <c r="K24" s="27"/>
      <c r="L24" s="27"/>
      <c r="M24" s="27"/>
      <c r="N24" s="31"/>
      <c r="O24" s="15"/>
    </row>
    <row r="25" spans="1:34" ht="25.35" customHeight="1">
      <c r="A25" s="13">
        <v>11</v>
      </c>
      <c r="B25" s="13">
        <v>6</v>
      </c>
      <c r="C25" s="40" t="s">
        <v>64</v>
      </c>
      <c r="D25" s="39">
        <v>2606.9299999999998</v>
      </c>
      <c r="E25" s="34">
        <v>17134.560000000001</v>
      </c>
      <c r="F25" s="41">
        <f>(D25-E25)/E25</f>
        <v>-0.8478554453688919</v>
      </c>
      <c r="G25" s="39">
        <v>426</v>
      </c>
      <c r="H25" s="34">
        <v>19</v>
      </c>
      <c r="I25" s="34">
        <f>G25/H25</f>
        <v>22.421052631578949</v>
      </c>
      <c r="J25" s="34">
        <v>8</v>
      </c>
      <c r="K25" s="34">
        <v>2</v>
      </c>
      <c r="L25" s="39">
        <v>24247</v>
      </c>
      <c r="M25" s="39">
        <v>4835</v>
      </c>
      <c r="N25" s="32">
        <v>43567</v>
      </c>
      <c r="O25" s="42" t="s">
        <v>33</v>
      </c>
      <c r="P25" s="11"/>
      <c r="R25" s="33"/>
      <c r="T25" s="11"/>
      <c r="U25" s="7"/>
      <c r="V25" s="7"/>
      <c r="W25" s="11"/>
      <c r="X25" s="7"/>
      <c r="Y25" s="7"/>
    </row>
    <row r="26" spans="1:34" ht="25.35" customHeight="1">
      <c r="A26" s="13">
        <v>12</v>
      </c>
      <c r="B26" s="13">
        <v>9</v>
      </c>
      <c r="C26" s="40" t="s">
        <v>44</v>
      </c>
      <c r="D26" s="39">
        <v>2462.19</v>
      </c>
      <c r="E26" s="34">
        <v>12475.23</v>
      </c>
      <c r="F26" s="41">
        <f>(D26-E26)/E26</f>
        <v>-0.80263369893781511</v>
      </c>
      <c r="G26" s="39">
        <v>515</v>
      </c>
      <c r="H26" s="34">
        <v>32</v>
      </c>
      <c r="I26" s="34">
        <f>G26/H26</f>
        <v>16.09375</v>
      </c>
      <c r="J26" s="34">
        <v>8</v>
      </c>
      <c r="K26" s="34">
        <v>5</v>
      </c>
      <c r="L26" s="39">
        <v>103135.32</v>
      </c>
      <c r="M26" s="39">
        <v>23167</v>
      </c>
      <c r="N26" s="32">
        <v>43546</v>
      </c>
      <c r="O26" s="14" t="s">
        <v>27</v>
      </c>
      <c r="P26" s="11"/>
      <c r="R26" s="33"/>
      <c r="T26" s="11"/>
      <c r="U26" s="7"/>
      <c r="V26" s="7"/>
      <c r="W26" s="11"/>
      <c r="X26" s="7"/>
      <c r="Y26" s="7"/>
    </row>
    <row r="27" spans="1:34" ht="25.35" customHeight="1">
      <c r="A27" s="13">
        <v>13</v>
      </c>
      <c r="B27" s="13" t="s">
        <v>32</v>
      </c>
      <c r="C27" s="40" t="s">
        <v>74</v>
      </c>
      <c r="D27" s="39">
        <v>2042.32</v>
      </c>
      <c r="E27" s="34" t="s">
        <v>30</v>
      </c>
      <c r="F27" s="34" t="s">
        <v>30</v>
      </c>
      <c r="G27" s="39">
        <v>487</v>
      </c>
      <c r="H27" s="34">
        <v>55</v>
      </c>
      <c r="I27" s="34">
        <f>G27/H27</f>
        <v>8.8545454545454554</v>
      </c>
      <c r="J27" s="34">
        <v>12</v>
      </c>
      <c r="K27" s="34">
        <v>1</v>
      </c>
      <c r="L27" s="39">
        <v>2042.32</v>
      </c>
      <c r="M27" s="39">
        <v>487</v>
      </c>
      <c r="N27" s="32">
        <v>43574</v>
      </c>
      <c r="O27" s="42" t="s">
        <v>73</v>
      </c>
      <c r="P27" s="11"/>
      <c r="R27" s="33"/>
      <c r="T27" s="11"/>
      <c r="U27" s="44"/>
      <c r="V27" s="7"/>
      <c r="W27" s="11"/>
      <c r="X27" s="7"/>
      <c r="Y27" s="7"/>
    </row>
    <row r="28" spans="1:34" ht="25.35" customHeight="1">
      <c r="A28" s="13">
        <v>14</v>
      </c>
      <c r="B28" s="13" t="s">
        <v>32</v>
      </c>
      <c r="C28" s="40" t="s">
        <v>72</v>
      </c>
      <c r="D28" s="39">
        <v>1632.25</v>
      </c>
      <c r="E28" s="34" t="s">
        <v>30</v>
      </c>
      <c r="F28" s="34" t="s">
        <v>30</v>
      </c>
      <c r="G28" s="39">
        <v>307</v>
      </c>
      <c r="H28" s="34">
        <v>18</v>
      </c>
      <c r="I28" s="34">
        <f>G28/H28</f>
        <v>17.055555555555557</v>
      </c>
      <c r="J28" s="34">
        <v>7</v>
      </c>
      <c r="K28" s="34">
        <v>1</v>
      </c>
      <c r="L28" s="39">
        <v>1632</v>
      </c>
      <c r="M28" s="39">
        <v>307</v>
      </c>
      <c r="N28" s="32">
        <v>43574</v>
      </c>
      <c r="O28" s="42" t="s">
        <v>33</v>
      </c>
      <c r="P28" s="11"/>
      <c r="R28" s="33"/>
      <c r="T28" s="45"/>
      <c r="U28" s="44"/>
      <c r="V28" s="7"/>
      <c r="W28" s="11"/>
      <c r="X28" s="7"/>
      <c r="Y28" s="7"/>
    </row>
    <row r="29" spans="1:34" ht="25.35" customHeight="1">
      <c r="A29" s="13">
        <v>15</v>
      </c>
      <c r="B29" s="13" t="s">
        <v>32</v>
      </c>
      <c r="C29" s="40" t="s">
        <v>71</v>
      </c>
      <c r="D29" s="39">
        <v>1449.82</v>
      </c>
      <c r="E29" s="34" t="s">
        <v>30</v>
      </c>
      <c r="F29" s="34" t="s">
        <v>30</v>
      </c>
      <c r="G29" s="39">
        <v>268</v>
      </c>
      <c r="H29" s="34">
        <v>47</v>
      </c>
      <c r="I29" s="34">
        <f>G29/H29</f>
        <v>5.7021276595744679</v>
      </c>
      <c r="J29" s="34">
        <v>12</v>
      </c>
      <c r="K29" s="34">
        <v>1</v>
      </c>
      <c r="L29" s="39">
        <v>2005.87</v>
      </c>
      <c r="M29" s="39">
        <v>388</v>
      </c>
      <c r="N29" s="32">
        <v>43574</v>
      </c>
      <c r="O29" s="14" t="s">
        <v>27</v>
      </c>
      <c r="P29" s="11"/>
      <c r="R29" s="33"/>
      <c r="T29" s="11"/>
      <c r="U29" s="11"/>
      <c r="V29" s="7"/>
      <c r="W29" s="11"/>
      <c r="X29" s="7"/>
      <c r="Y29" s="7"/>
      <c r="AH29" s="47"/>
    </row>
    <row r="30" spans="1:34" ht="25.35" customHeight="1">
      <c r="A30" s="13">
        <v>16</v>
      </c>
      <c r="B30" s="13">
        <v>12</v>
      </c>
      <c r="C30" s="40" t="s">
        <v>56</v>
      </c>
      <c r="D30" s="39">
        <v>1220.8</v>
      </c>
      <c r="E30" s="34">
        <v>3349.5</v>
      </c>
      <c r="F30" s="41">
        <f>(D30-E30)/E30</f>
        <v>-0.6355276907001044</v>
      </c>
      <c r="G30" s="39">
        <v>199</v>
      </c>
      <c r="H30" s="34">
        <v>7</v>
      </c>
      <c r="I30" s="34">
        <f>G30/H30</f>
        <v>28.428571428571427</v>
      </c>
      <c r="J30" s="34">
        <v>3</v>
      </c>
      <c r="K30" s="34">
        <v>3</v>
      </c>
      <c r="L30" s="39">
        <v>18669.849999999999</v>
      </c>
      <c r="M30" s="39">
        <v>3351</v>
      </c>
      <c r="N30" s="32">
        <v>43560</v>
      </c>
      <c r="O30" s="14" t="s">
        <v>53</v>
      </c>
      <c r="P30" s="11"/>
      <c r="R30" s="33"/>
      <c r="T30" s="11"/>
      <c r="U30" s="11"/>
      <c r="V30" s="7"/>
      <c r="W30" s="11"/>
      <c r="X30" s="7"/>
      <c r="Y30" s="7"/>
      <c r="AH30" s="47"/>
    </row>
    <row r="31" spans="1:34" ht="25.35" customHeight="1">
      <c r="A31" s="13">
        <v>17</v>
      </c>
      <c r="B31" s="13">
        <v>10</v>
      </c>
      <c r="C31" s="40" t="s">
        <v>48</v>
      </c>
      <c r="D31" s="39">
        <v>917</v>
      </c>
      <c r="E31" s="34">
        <v>3757</v>
      </c>
      <c r="F31" s="41">
        <f>(D31-E31)/E31</f>
        <v>-0.75592227841362791</v>
      </c>
      <c r="G31" s="39">
        <v>143</v>
      </c>
      <c r="H31" s="34" t="s">
        <v>30</v>
      </c>
      <c r="I31" s="34" t="s">
        <v>30</v>
      </c>
      <c r="J31" s="34">
        <v>1</v>
      </c>
      <c r="K31" s="34">
        <v>3</v>
      </c>
      <c r="L31" s="39">
        <v>16342</v>
      </c>
      <c r="M31" s="39">
        <v>3105</v>
      </c>
      <c r="N31" s="32">
        <v>43560</v>
      </c>
      <c r="O31" s="14" t="s">
        <v>35</v>
      </c>
      <c r="P31" s="11"/>
      <c r="R31" s="33"/>
      <c r="T31" s="11"/>
      <c r="U31" s="11"/>
      <c r="V31" s="7"/>
      <c r="W31" s="11"/>
      <c r="X31" s="7"/>
      <c r="Y31" s="7"/>
    </row>
    <row r="32" spans="1:34" ht="25.35" customHeight="1">
      <c r="A32" s="13">
        <v>18</v>
      </c>
      <c r="B32" s="13">
        <v>17</v>
      </c>
      <c r="C32" s="40" t="s">
        <v>60</v>
      </c>
      <c r="D32" s="39">
        <v>614.4</v>
      </c>
      <c r="E32" s="34">
        <v>1527.2</v>
      </c>
      <c r="F32" s="41">
        <f>(D32-E32)/E32</f>
        <v>-0.59769512833944471</v>
      </c>
      <c r="G32" s="39">
        <v>95</v>
      </c>
      <c r="H32" s="34">
        <v>5</v>
      </c>
      <c r="I32" s="34">
        <f>G32/H32</f>
        <v>19</v>
      </c>
      <c r="J32" s="34">
        <v>3</v>
      </c>
      <c r="K32" s="34">
        <v>3</v>
      </c>
      <c r="L32" s="39">
        <v>11338</v>
      </c>
      <c r="M32" s="39">
        <v>2147</v>
      </c>
      <c r="N32" s="32">
        <v>43560</v>
      </c>
      <c r="O32" s="14" t="s">
        <v>53</v>
      </c>
      <c r="P32" s="11"/>
      <c r="R32" s="33"/>
      <c r="T32" s="11"/>
      <c r="U32" s="11"/>
      <c r="V32" s="7"/>
      <c r="W32" s="11"/>
      <c r="X32" s="7"/>
      <c r="Y32" s="7"/>
    </row>
    <row r="33" spans="1:25" ht="25.35" customHeight="1">
      <c r="A33" s="13">
        <v>19</v>
      </c>
      <c r="B33" s="13">
        <v>21</v>
      </c>
      <c r="C33" s="40" t="s">
        <v>42</v>
      </c>
      <c r="D33" s="39">
        <v>494.22</v>
      </c>
      <c r="E33" s="34">
        <v>872.05</v>
      </c>
      <c r="F33" s="41">
        <f>(D33-E33)/E33</f>
        <v>-0.43326644114442975</v>
      </c>
      <c r="G33" s="39">
        <v>79</v>
      </c>
      <c r="H33" s="34">
        <v>3</v>
      </c>
      <c r="I33" s="34">
        <f>G33/H33</f>
        <v>26.333333333333332</v>
      </c>
      <c r="J33" s="34">
        <v>1</v>
      </c>
      <c r="K33" s="34">
        <v>6</v>
      </c>
      <c r="L33" s="39">
        <v>80557.490000000005</v>
      </c>
      <c r="M33" s="39">
        <v>14890</v>
      </c>
      <c r="N33" s="32">
        <v>43539</v>
      </c>
      <c r="O33" s="14" t="s">
        <v>27</v>
      </c>
      <c r="P33" s="11"/>
      <c r="R33" s="33"/>
      <c r="T33" s="11"/>
      <c r="U33" s="44"/>
      <c r="V33" s="7"/>
      <c r="W33" s="11"/>
      <c r="X33" s="7"/>
      <c r="Y33" s="7"/>
    </row>
    <row r="34" spans="1:25" ht="25.35" customHeight="1">
      <c r="A34" s="13">
        <v>20</v>
      </c>
      <c r="B34" s="13">
        <v>37</v>
      </c>
      <c r="C34" s="40" t="s">
        <v>37</v>
      </c>
      <c r="D34" s="39">
        <v>412</v>
      </c>
      <c r="E34" s="39">
        <v>158.59</v>
      </c>
      <c r="F34" s="41">
        <f>(D34-E34)/E34</f>
        <v>1.5978939403493284</v>
      </c>
      <c r="G34" s="39">
        <v>107</v>
      </c>
      <c r="H34" s="34">
        <v>1</v>
      </c>
      <c r="I34" s="34">
        <f>G34/H34</f>
        <v>107</v>
      </c>
      <c r="J34" s="34">
        <v>1</v>
      </c>
      <c r="K34" s="34">
        <v>15</v>
      </c>
      <c r="L34" s="39">
        <v>304189.76</v>
      </c>
      <c r="M34" s="39">
        <v>54065</v>
      </c>
      <c r="N34" s="32">
        <v>43476</v>
      </c>
      <c r="O34" s="14" t="s">
        <v>27</v>
      </c>
      <c r="P34" s="11"/>
      <c r="R34" s="33"/>
      <c r="T34" s="11"/>
      <c r="U34" s="44"/>
      <c r="V34" s="7"/>
      <c r="W34" s="11"/>
      <c r="X34" s="7"/>
      <c r="Y34" s="7"/>
    </row>
    <row r="35" spans="1:25" ht="25.35" customHeight="1">
      <c r="A35" s="18"/>
      <c r="B35" s="18"/>
      <c r="C35" s="19" t="s">
        <v>36</v>
      </c>
      <c r="D35" s="20">
        <f>SUM(D23:D34)</f>
        <v>128286.63</v>
      </c>
      <c r="E35" s="20">
        <f t="shared" ref="E35:G35" si="1">SUM(E23:E34)</f>
        <v>269741.41000000003</v>
      </c>
      <c r="F35" s="43">
        <f>(D35-E35)/E35</f>
        <v>-0.52440884030375612</v>
      </c>
      <c r="G35" s="20">
        <f t="shared" si="1"/>
        <v>22595</v>
      </c>
      <c r="H35" s="20"/>
      <c r="I35" s="22"/>
      <c r="J35" s="21"/>
      <c r="K35" s="23"/>
      <c r="L35" s="24"/>
      <c r="M35" s="28"/>
      <c r="N35" s="25"/>
      <c r="O35" s="29"/>
      <c r="P35" s="11"/>
      <c r="R35" s="11"/>
    </row>
    <row r="36" spans="1:25" ht="13.9" customHeight="1">
      <c r="A36" s="16"/>
      <c r="B36" s="26"/>
      <c r="C36" s="17"/>
      <c r="D36" s="27"/>
      <c r="E36" s="27"/>
      <c r="F36" s="30"/>
      <c r="G36" s="27"/>
      <c r="H36" s="27"/>
      <c r="I36" s="27"/>
      <c r="J36" s="27"/>
      <c r="K36" s="27"/>
      <c r="L36" s="27"/>
      <c r="M36" s="27"/>
      <c r="N36" s="31"/>
      <c r="O36" s="15"/>
    </row>
    <row r="37" spans="1:25" ht="25.35" customHeight="1">
      <c r="A37" s="13">
        <v>21</v>
      </c>
      <c r="B37" s="13">
        <v>18</v>
      </c>
      <c r="C37" s="40" t="s">
        <v>59</v>
      </c>
      <c r="D37" s="39">
        <v>376</v>
      </c>
      <c r="E37" s="34">
        <v>1259.04</v>
      </c>
      <c r="F37" s="41">
        <f>(D37-E37)/E37</f>
        <v>-0.701359766171051</v>
      </c>
      <c r="G37" s="39">
        <v>61</v>
      </c>
      <c r="H37" s="34">
        <v>3</v>
      </c>
      <c r="I37" s="34">
        <f>G37/H37</f>
        <v>20.333333333333332</v>
      </c>
      <c r="J37" s="34">
        <v>1</v>
      </c>
      <c r="K37" s="34">
        <v>3</v>
      </c>
      <c r="L37" s="39">
        <v>8109.39</v>
      </c>
      <c r="M37" s="39">
        <v>1469</v>
      </c>
      <c r="N37" s="32">
        <v>43560</v>
      </c>
      <c r="O37" s="14" t="s">
        <v>53</v>
      </c>
      <c r="P37" s="11"/>
      <c r="R37" s="33"/>
      <c r="T37" s="11"/>
      <c r="U37" s="44"/>
      <c r="V37" s="7"/>
      <c r="W37" s="11"/>
      <c r="X37" s="7"/>
      <c r="Y37" s="7"/>
    </row>
    <row r="38" spans="1:25" ht="25.35" customHeight="1">
      <c r="A38" s="13">
        <v>22</v>
      </c>
      <c r="B38" s="13">
        <v>14</v>
      </c>
      <c r="C38" s="40" t="s">
        <v>65</v>
      </c>
      <c r="D38" s="39">
        <v>361</v>
      </c>
      <c r="E38" s="34">
        <v>1909</v>
      </c>
      <c r="F38" s="41">
        <f>(D38-E38)/E38</f>
        <v>-0.81089575694080673</v>
      </c>
      <c r="G38" s="39">
        <v>136</v>
      </c>
      <c r="H38" s="34" t="s">
        <v>30</v>
      </c>
      <c r="I38" s="34" t="s">
        <v>30</v>
      </c>
      <c r="J38" s="34">
        <v>1</v>
      </c>
      <c r="K38" s="34">
        <v>2</v>
      </c>
      <c r="L38" s="39">
        <v>3306</v>
      </c>
      <c r="M38" s="39">
        <v>775</v>
      </c>
      <c r="N38" s="32">
        <v>43567</v>
      </c>
      <c r="O38" s="14" t="s">
        <v>35</v>
      </c>
      <c r="P38" s="11"/>
      <c r="R38" s="33"/>
      <c r="T38" s="11"/>
      <c r="U38" s="44"/>
      <c r="V38" s="7"/>
      <c r="W38" s="11"/>
      <c r="X38" s="7"/>
      <c r="Y38" s="7"/>
    </row>
    <row r="39" spans="1:25" ht="25.35" customHeight="1">
      <c r="A39" s="13">
        <v>23</v>
      </c>
      <c r="B39" s="13">
        <v>11</v>
      </c>
      <c r="C39" s="40" t="s">
        <v>43</v>
      </c>
      <c r="D39" s="39">
        <v>349</v>
      </c>
      <c r="E39" s="34">
        <v>3449</v>
      </c>
      <c r="F39" s="41">
        <f>(D39-E39)/E39</f>
        <v>-0.89881124963757608</v>
      </c>
      <c r="G39" s="39">
        <v>59</v>
      </c>
      <c r="H39" s="34">
        <v>2</v>
      </c>
      <c r="I39" s="34">
        <f>G39/H39</f>
        <v>29.5</v>
      </c>
      <c r="J39" s="34">
        <v>2</v>
      </c>
      <c r="K39" s="34">
        <v>5</v>
      </c>
      <c r="L39" s="39">
        <v>104212</v>
      </c>
      <c r="M39" s="39">
        <v>17832</v>
      </c>
      <c r="N39" s="32">
        <v>43546</v>
      </c>
      <c r="O39" s="14" t="s">
        <v>34</v>
      </c>
      <c r="P39" s="11"/>
      <c r="R39" s="33"/>
      <c r="T39" s="11"/>
      <c r="U39" s="44"/>
      <c r="V39" s="7"/>
      <c r="W39" s="11"/>
      <c r="X39" s="7"/>
      <c r="Y39" s="7"/>
    </row>
    <row r="40" spans="1:25" ht="25.35" customHeight="1">
      <c r="A40" s="13">
        <v>24</v>
      </c>
      <c r="B40" s="13">
        <v>13</v>
      </c>
      <c r="C40" s="40" t="s">
        <v>46</v>
      </c>
      <c r="D40" s="39">
        <v>343</v>
      </c>
      <c r="E40" s="34">
        <v>1980</v>
      </c>
      <c r="F40" s="41">
        <f>(D40-E40)/E40</f>
        <v>-0.82676767676767682</v>
      </c>
      <c r="G40" s="39">
        <v>53</v>
      </c>
      <c r="H40" s="34" t="s">
        <v>30</v>
      </c>
      <c r="I40" s="34" t="s">
        <v>30</v>
      </c>
      <c r="J40" s="34">
        <v>1</v>
      </c>
      <c r="K40" s="34">
        <v>4</v>
      </c>
      <c r="L40" s="39">
        <v>25114</v>
      </c>
      <c r="M40" s="39">
        <v>4334</v>
      </c>
      <c r="N40" s="32">
        <v>43553</v>
      </c>
      <c r="O40" s="14" t="s">
        <v>35</v>
      </c>
      <c r="P40" s="11"/>
      <c r="R40" s="33"/>
      <c r="T40" s="11"/>
      <c r="U40" s="44"/>
      <c r="V40" s="7"/>
      <c r="W40" s="11"/>
      <c r="X40" s="7"/>
      <c r="Y40" s="7"/>
    </row>
    <row r="41" spans="1:25" ht="25.35" customHeight="1">
      <c r="A41" s="13">
        <v>25</v>
      </c>
      <c r="B41" s="13">
        <v>29</v>
      </c>
      <c r="C41" s="40" t="s">
        <v>40</v>
      </c>
      <c r="D41" s="39">
        <v>332.38</v>
      </c>
      <c r="E41" s="34">
        <v>420.48</v>
      </c>
      <c r="F41" s="41">
        <f>(D41-E41)/E41</f>
        <v>-0.20952245053272456</v>
      </c>
      <c r="G41" s="39">
        <v>69</v>
      </c>
      <c r="H41" s="34" t="s">
        <v>30</v>
      </c>
      <c r="I41" s="34" t="s">
        <v>30</v>
      </c>
      <c r="J41" s="34" t="s">
        <v>30</v>
      </c>
      <c r="K41" s="34">
        <v>8</v>
      </c>
      <c r="L41" s="39">
        <v>50747.67</v>
      </c>
      <c r="M41" s="39">
        <v>11876</v>
      </c>
      <c r="N41" s="32">
        <v>43525</v>
      </c>
      <c r="O41" s="14" t="s">
        <v>39</v>
      </c>
      <c r="P41" s="11"/>
      <c r="R41" s="33"/>
      <c r="T41" s="11"/>
      <c r="U41" s="44"/>
      <c r="V41" s="7"/>
      <c r="W41" s="11"/>
      <c r="X41" s="7"/>
      <c r="Y41" s="7"/>
    </row>
    <row r="42" spans="1:25" ht="25.35" customHeight="1">
      <c r="A42" s="13">
        <v>26</v>
      </c>
      <c r="B42" s="13">
        <v>16</v>
      </c>
      <c r="C42" s="40" t="s">
        <v>51</v>
      </c>
      <c r="D42" s="39">
        <v>316.10000000000002</v>
      </c>
      <c r="E42" s="34">
        <v>1542.39</v>
      </c>
      <c r="F42" s="41">
        <f>(D42-E42)/E42</f>
        <v>-0.79505831858349696</v>
      </c>
      <c r="G42" s="39">
        <v>106</v>
      </c>
      <c r="H42" s="34">
        <v>5</v>
      </c>
      <c r="I42" s="34">
        <f>G42/H42</f>
        <v>21.2</v>
      </c>
      <c r="J42" s="34">
        <v>3</v>
      </c>
      <c r="K42" s="34">
        <v>3</v>
      </c>
      <c r="L42" s="39">
        <v>11039.7</v>
      </c>
      <c r="M42" s="39">
        <v>2158</v>
      </c>
      <c r="N42" s="32">
        <v>43560</v>
      </c>
      <c r="O42" s="14" t="s">
        <v>52</v>
      </c>
      <c r="P42" s="11"/>
      <c r="R42" s="33"/>
      <c r="T42" s="11"/>
      <c r="U42" s="44"/>
      <c r="V42" s="7"/>
      <c r="W42" s="11"/>
      <c r="X42" s="7"/>
      <c r="Y42" s="7"/>
    </row>
    <row r="43" spans="1:25" ht="25.35" customHeight="1">
      <c r="A43" s="13">
        <v>27</v>
      </c>
      <c r="B43" s="13">
        <v>15</v>
      </c>
      <c r="C43" s="40" t="s">
        <v>58</v>
      </c>
      <c r="D43" s="39">
        <v>266.5</v>
      </c>
      <c r="E43" s="34">
        <v>1834.15</v>
      </c>
      <c r="F43" s="41">
        <f>(D43-E43)/E43</f>
        <v>-0.85470108769729847</v>
      </c>
      <c r="G43" s="39">
        <v>52</v>
      </c>
      <c r="H43" s="34">
        <v>5</v>
      </c>
      <c r="I43" s="34">
        <f>G43/H43</f>
        <v>10.4</v>
      </c>
      <c r="J43" s="34">
        <v>3</v>
      </c>
      <c r="K43" s="34">
        <v>3</v>
      </c>
      <c r="L43" s="39">
        <v>5972.25</v>
      </c>
      <c r="M43" s="39">
        <v>1107</v>
      </c>
      <c r="N43" s="32">
        <v>43560</v>
      </c>
      <c r="O43" s="14" t="s">
        <v>53</v>
      </c>
      <c r="P43" s="11"/>
      <c r="R43" s="33"/>
      <c r="T43" s="11"/>
      <c r="U43" s="44"/>
      <c r="V43" s="7"/>
      <c r="W43" s="11"/>
      <c r="X43" s="7"/>
      <c r="Y43" s="7"/>
    </row>
    <row r="44" spans="1:25" ht="25.35" customHeight="1">
      <c r="A44" s="13">
        <v>28</v>
      </c>
      <c r="B44" s="13">
        <v>19</v>
      </c>
      <c r="C44" s="40" t="s">
        <v>61</v>
      </c>
      <c r="D44" s="39">
        <v>162.5</v>
      </c>
      <c r="E44" s="34">
        <v>1126.5</v>
      </c>
      <c r="F44" s="41">
        <f>(D44-E44)/E44</f>
        <v>-0.85574789169995558</v>
      </c>
      <c r="G44" s="39">
        <v>25</v>
      </c>
      <c r="H44" s="34">
        <v>1</v>
      </c>
      <c r="I44" s="34">
        <f>G44/H44</f>
        <v>25</v>
      </c>
      <c r="J44" s="34">
        <v>1</v>
      </c>
      <c r="K44" s="34">
        <v>3</v>
      </c>
      <c r="L44" s="39">
        <v>6841.5</v>
      </c>
      <c r="M44" s="39">
        <v>1372</v>
      </c>
      <c r="N44" s="32">
        <v>43560</v>
      </c>
      <c r="O44" s="14" t="s">
        <v>53</v>
      </c>
      <c r="P44" s="11"/>
      <c r="R44" s="33"/>
      <c r="T44" s="11"/>
      <c r="U44" s="44"/>
      <c r="V44" s="7"/>
      <c r="W44" s="11"/>
      <c r="X44" s="7"/>
      <c r="Y44" s="7"/>
    </row>
    <row r="45" spans="1:25" ht="25.35" customHeight="1">
      <c r="A45" s="13">
        <v>29</v>
      </c>
      <c r="B45" s="13">
        <v>24</v>
      </c>
      <c r="C45" s="40" t="s">
        <v>55</v>
      </c>
      <c r="D45" s="39">
        <v>118</v>
      </c>
      <c r="E45" s="34">
        <v>540.5</v>
      </c>
      <c r="F45" s="41">
        <f>(D45-E45)/E45</f>
        <v>-0.78168362627197041</v>
      </c>
      <c r="G45" s="39">
        <v>32</v>
      </c>
      <c r="H45" s="34">
        <v>1</v>
      </c>
      <c r="I45" s="34">
        <f>G45/H45</f>
        <v>32</v>
      </c>
      <c r="J45" s="34">
        <v>1</v>
      </c>
      <c r="K45" s="34">
        <v>3</v>
      </c>
      <c r="L45" s="39">
        <v>3316.9</v>
      </c>
      <c r="M45" s="39">
        <v>621</v>
      </c>
      <c r="N45" s="32">
        <v>43560</v>
      </c>
      <c r="O45" s="14" t="s">
        <v>53</v>
      </c>
      <c r="P45" s="11"/>
      <c r="R45" s="33"/>
      <c r="T45" s="11"/>
      <c r="U45" s="44"/>
      <c r="V45" s="7"/>
      <c r="W45" s="11"/>
      <c r="X45" s="7"/>
      <c r="Y45" s="7"/>
    </row>
    <row r="46" spans="1:25" ht="25.35" customHeight="1">
      <c r="A46" s="13">
        <v>30</v>
      </c>
      <c r="B46" s="13">
        <v>23</v>
      </c>
      <c r="C46" s="40" t="s">
        <v>38</v>
      </c>
      <c r="D46" s="39">
        <v>92.4</v>
      </c>
      <c r="E46" s="34">
        <v>671.15</v>
      </c>
      <c r="F46" s="41">
        <f>(D46-E46)/E46</f>
        <v>-0.86232585860090893</v>
      </c>
      <c r="G46" s="39">
        <v>14</v>
      </c>
      <c r="H46" s="34">
        <v>1</v>
      </c>
      <c r="I46" s="34">
        <f>G46/H46</f>
        <v>14</v>
      </c>
      <c r="J46" s="34">
        <v>1</v>
      </c>
      <c r="K46" s="34">
        <v>13</v>
      </c>
      <c r="L46" s="39">
        <v>689426.27</v>
      </c>
      <c r="M46" s="39">
        <v>120787</v>
      </c>
      <c r="N46" s="32">
        <v>43490</v>
      </c>
      <c r="O46" s="14" t="s">
        <v>27</v>
      </c>
      <c r="P46" s="11"/>
      <c r="R46" s="33"/>
      <c r="T46" s="11"/>
      <c r="U46" s="44"/>
      <c r="V46" s="7"/>
      <c r="W46" s="11"/>
      <c r="X46" s="7"/>
      <c r="Y46" s="7"/>
    </row>
    <row r="47" spans="1:25" ht="25.35" customHeight="1">
      <c r="A47" s="18"/>
      <c r="B47" s="18"/>
      <c r="C47" s="19" t="s">
        <v>62</v>
      </c>
      <c r="D47" s="20">
        <f>SUM(D35:D46)</f>
        <v>131003.51000000001</v>
      </c>
      <c r="E47" s="20">
        <f t="shared" ref="E47:G47" si="2">SUM(E35:E46)</f>
        <v>284473.62000000005</v>
      </c>
      <c r="F47" s="43">
        <f>(D47-E47)/E47</f>
        <v>-0.53948802001394724</v>
      </c>
      <c r="G47" s="20">
        <f t="shared" si="2"/>
        <v>23202</v>
      </c>
      <c r="H47" s="20"/>
      <c r="I47" s="22"/>
      <c r="J47" s="21"/>
      <c r="K47" s="23"/>
      <c r="L47" s="24"/>
      <c r="M47" s="28"/>
      <c r="N47" s="25"/>
      <c r="O47" s="29"/>
      <c r="P47" s="11"/>
      <c r="R47" s="11"/>
    </row>
    <row r="48" spans="1:25" ht="13.9" customHeight="1">
      <c r="A48" s="16"/>
      <c r="B48" s="26"/>
      <c r="C48" s="17"/>
      <c r="D48" s="27"/>
      <c r="E48" s="27"/>
      <c r="F48" s="30"/>
      <c r="G48" s="27"/>
      <c r="H48" s="27"/>
      <c r="I48" s="27"/>
      <c r="J48" s="27"/>
      <c r="K48" s="27"/>
      <c r="L48" s="27"/>
      <c r="M48" s="27"/>
      <c r="N48" s="31"/>
      <c r="O48" s="15"/>
    </row>
    <row r="49" spans="1:25" ht="25.35" customHeight="1">
      <c r="A49" s="13">
        <v>31</v>
      </c>
      <c r="B49" s="13">
        <v>26</v>
      </c>
      <c r="C49" s="40" t="s">
        <v>57</v>
      </c>
      <c r="D49" s="39">
        <v>65</v>
      </c>
      <c r="E49" s="34">
        <v>498.5</v>
      </c>
      <c r="F49" s="41">
        <f>(D49-E49)/E49</f>
        <v>-0.86960882647943827</v>
      </c>
      <c r="G49" s="39">
        <v>11</v>
      </c>
      <c r="H49" s="34">
        <v>2</v>
      </c>
      <c r="I49" s="34">
        <f>G49/H49</f>
        <v>5.5</v>
      </c>
      <c r="J49" s="34">
        <v>2</v>
      </c>
      <c r="K49" s="34">
        <v>3</v>
      </c>
      <c r="L49" s="39">
        <v>1164</v>
      </c>
      <c r="M49" s="39">
        <v>243</v>
      </c>
      <c r="N49" s="32">
        <v>43560</v>
      </c>
      <c r="O49" s="14" t="s">
        <v>53</v>
      </c>
      <c r="P49" s="11"/>
      <c r="R49" s="33"/>
      <c r="T49" s="11"/>
      <c r="V49" s="7"/>
      <c r="W49" s="11"/>
      <c r="X49" s="7"/>
      <c r="Y49" s="7"/>
    </row>
    <row r="50" spans="1:25" ht="25.35" customHeight="1">
      <c r="A50" s="13">
        <v>32</v>
      </c>
      <c r="B50" s="13">
        <v>33</v>
      </c>
      <c r="C50" s="40" t="s">
        <v>54</v>
      </c>
      <c r="D50" s="39">
        <v>14</v>
      </c>
      <c r="E50" s="34">
        <v>257.60000000000002</v>
      </c>
      <c r="F50" s="41">
        <f>(D50-E50)/E50</f>
        <v>-0.94565217391304346</v>
      </c>
      <c r="G50" s="39">
        <v>4</v>
      </c>
      <c r="H50" s="34">
        <v>2</v>
      </c>
      <c r="I50" s="34">
        <f>G50/H50</f>
        <v>2</v>
      </c>
      <c r="J50" s="34">
        <v>1</v>
      </c>
      <c r="K50" s="34">
        <v>3</v>
      </c>
      <c r="L50" s="39">
        <v>2341.6</v>
      </c>
      <c r="M50" s="39">
        <v>505</v>
      </c>
      <c r="N50" s="32">
        <v>43560</v>
      </c>
      <c r="O50" s="14" t="s">
        <v>53</v>
      </c>
      <c r="P50" s="11"/>
      <c r="R50" s="33"/>
      <c r="T50" s="11"/>
      <c r="U50" s="11"/>
      <c r="V50" s="7"/>
      <c r="W50" s="11"/>
      <c r="X50" s="7"/>
      <c r="Y50" s="7"/>
    </row>
    <row r="51" spans="1:25" ht="25.35" customHeight="1">
      <c r="A51" s="18"/>
      <c r="B51" s="18"/>
      <c r="C51" s="19" t="s">
        <v>81</v>
      </c>
      <c r="D51" s="20">
        <f>SUM(D47:D50)</f>
        <v>131082.51</v>
      </c>
      <c r="E51" s="20">
        <f t="shared" ref="E51:G51" si="3">SUM(E47:E50)</f>
        <v>285229.72000000003</v>
      </c>
      <c r="F51" s="43">
        <f>(D51-E51)/E51</f>
        <v>-0.54043179651825901</v>
      </c>
      <c r="G51" s="20">
        <f t="shared" si="3"/>
        <v>23217</v>
      </c>
      <c r="H51" s="20"/>
      <c r="I51" s="22"/>
      <c r="J51" s="21"/>
      <c r="K51" s="23"/>
      <c r="L51" s="24"/>
      <c r="M51" s="28"/>
      <c r="N51" s="25"/>
      <c r="O51" s="29"/>
      <c r="P51" s="11"/>
      <c r="R51" s="11"/>
    </row>
    <row r="52" spans="1:25" ht="23.25" customHeight="1"/>
    <row r="53" spans="1:25" ht="17.25" customHeight="1"/>
    <row r="76" spans="16:18">
      <c r="P76" s="11"/>
      <c r="R76" s="11"/>
    </row>
    <row r="77" spans="16:18" ht="12" customHeight="1"/>
  </sheetData>
  <sortState xmlns:xlrd2="http://schemas.microsoft.com/office/spreadsheetml/2017/richdata2" ref="B13:O50">
    <sortCondition descending="1" ref="D13:D5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2019-04-24T11:26:43Z</dcterms:modified>
</cp:coreProperties>
</file>