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Ataskaitos platintojams\2019\Balandis\Savaitė\"/>
    </mc:Choice>
  </mc:AlternateContent>
  <xr:revisionPtr revIDLastSave="0" documentId="8_{D3ACE8B6-E5EF-4B35-8411-62A562B81441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7" i="1" l="1"/>
  <c r="E47" i="1"/>
  <c r="G47" i="1"/>
  <c r="D47" i="1"/>
  <c r="F35" i="1"/>
  <c r="E35" i="1"/>
  <c r="G35" i="1"/>
  <c r="D35" i="1"/>
  <c r="F23" i="1"/>
  <c r="E23" i="1"/>
  <c r="G23" i="1"/>
  <c r="D23" i="1"/>
  <c r="I37" i="1"/>
  <c r="I49" i="1"/>
  <c r="I18" i="1"/>
  <c r="I15" i="1"/>
  <c r="I13" i="1"/>
  <c r="F19" i="1" l="1"/>
  <c r="F21" i="1"/>
  <c r="F20" i="1"/>
  <c r="F27" i="1"/>
  <c r="F26" i="1"/>
  <c r="F25" i="1"/>
  <c r="F42" i="1"/>
  <c r="F39" i="1"/>
  <c r="F30" i="1"/>
  <c r="F28" i="1"/>
  <c r="F22" i="1"/>
  <c r="F32" i="1"/>
  <c r="F34" i="1"/>
  <c r="F33" i="1"/>
  <c r="F65" i="1"/>
  <c r="F63" i="1"/>
  <c r="F31" i="1"/>
  <c r="F45" i="1"/>
  <c r="F38" i="1"/>
  <c r="F41" i="1"/>
  <c r="F40" i="1"/>
  <c r="F61" i="1"/>
  <c r="F50" i="1"/>
  <c r="F66" i="1"/>
  <c r="F53" i="1"/>
  <c r="F58" i="1"/>
  <c r="F55" i="1"/>
  <c r="F43" i="1"/>
  <c r="F51" i="1"/>
  <c r="F57" i="1"/>
  <c r="F44" i="1"/>
  <c r="F46" i="1"/>
  <c r="F56" i="1"/>
  <c r="F52" i="1"/>
  <c r="F64" i="1"/>
  <c r="F67" i="1"/>
  <c r="F54" i="1"/>
  <c r="F62" i="1"/>
  <c r="F16" i="1"/>
  <c r="I54" i="1" l="1"/>
  <c r="I67" i="1" l="1"/>
  <c r="I62" i="1"/>
  <c r="I64" i="1"/>
  <c r="I53" i="1"/>
  <c r="I52" i="1"/>
  <c r="I46" i="1"/>
  <c r="I56" i="1"/>
  <c r="I58" i="1"/>
  <c r="I51" i="1"/>
  <c r="I55" i="1"/>
  <c r="I43" i="1"/>
  <c r="I41" i="1"/>
  <c r="I50" i="1"/>
  <c r="I40" i="1"/>
  <c r="I45" i="1"/>
  <c r="I31" i="1"/>
  <c r="I38" i="1"/>
  <c r="I33" i="1"/>
  <c r="I34" i="1"/>
  <c r="I32" i="1"/>
  <c r="I30" i="1"/>
  <c r="I25" i="1"/>
  <c r="I20" i="1"/>
  <c r="I19" i="1"/>
  <c r="I16" i="1"/>
  <c r="I66" i="1" l="1"/>
  <c r="I63" i="1"/>
  <c r="I65" i="1"/>
  <c r="I21" i="1" l="1"/>
  <c r="I27" i="1"/>
  <c r="I39" i="1" l="1"/>
  <c r="I57" i="1"/>
  <c r="I42" i="1"/>
  <c r="F17" i="1" l="1"/>
  <c r="I17" i="1" l="1"/>
  <c r="I44" i="1" l="1"/>
  <c r="I61" i="1" l="1"/>
  <c r="D59" i="1"/>
  <c r="D68" i="1" l="1"/>
  <c r="E59" i="1"/>
  <c r="F59" i="1" s="1"/>
  <c r="E68" i="1"/>
  <c r="F68" i="1" s="1"/>
  <c r="G59" i="1"/>
  <c r="G68" i="1" s="1"/>
</calcChain>
</file>

<file path=xl/sharedStrings.xml><?xml version="1.0" encoding="utf-8"?>
<sst xmlns="http://schemas.openxmlformats.org/spreadsheetml/2006/main" count="180" uniqueCount="102">
  <si>
    <t>Movie</t>
  </si>
  <si>
    <t>GBO</t>
  </si>
  <si>
    <t>(Eur)</t>
  </si>
  <si>
    <t>Change</t>
  </si>
  <si>
    <t>ADM</t>
  </si>
  <si>
    <t>Show count</t>
  </si>
  <si>
    <t>Average ADM</t>
  </si>
  <si>
    <t>DCO count</t>
  </si>
  <si>
    <t>Week on screens</t>
  </si>
  <si>
    <t>TOTAL ADM</t>
  </si>
  <si>
    <t>TOTAL GBO (Eur)</t>
  </si>
  <si>
    <t>Release   Date</t>
  </si>
  <si>
    <t>Distributor</t>
  </si>
  <si>
    <t>Filmas</t>
  </si>
  <si>
    <t>pajamos</t>
  </si>
  <si>
    <t>Pakitimas</t>
  </si>
  <si>
    <t>žiūrovų</t>
  </si>
  <si>
    <t>sk.</t>
  </si>
  <si>
    <t>Seansų</t>
  </si>
  <si>
    <t>Kopijų</t>
  </si>
  <si>
    <t>Rodymo</t>
  </si>
  <si>
    <t>savaitė</t>
  </si>
  <si>
    <t>Bendros</t>
  </si>
  <si>
    <t>Bendras</t>
  </si>
  <si>
    <t>Premjeros</t>
  </si>
  <si>
    <t>data</t>
  </si>
  <si>
    <t xml:space="preserve">Platintojas </t>
  </si>
  <si>
    <t>ACME Film</t>
  </si>
  <si>
    <t>Žiūrovų lankomumo vidurkis</t>
  </si>
  <si>
    <t>Total (10)</t>
  </si>
  <si>
    <t>-</t>
  </si>
  <si>
    <t>Total (20)</t>
  </si>
  <si>
    <t>N</t>
  </si>
  <si>
    <t>ACME Film / WB</t>
  </si>
  <si>
    <t xml:space="preserve">Theatrical Film Distribution </t>
  </si>
  <si>
    <t>NCG Distribution  /
Universal Pictures International</t>
  </si>
  <si>
    <t>Theatrical Film Distribution /
WDSMP</t>
  </si>
  <si>
    <t>Garsų pasaulio įrašai</t>
  </si>
  <si>
    <t>Žalioji knyga (Green Book)</t>
  </si>
  <si>
    <t>Ir visi jų vyrai</t>
  </si>
  <si>
    <t>Pasmerkti. Kauno romanas</t>
  </si>
  <si>
    <t>Singing fish</t>
  </si>
  <si>
    <t>Žalgirio mūšis</t>
  </si>
  <si>
    <t>Artbox</t>
  </si>
  <si>
    <t>Kaip prisijaukinti slibiną 3 (How to Train Your Dragon: The Hidden World)</t>
  </si>
  <si>
    <t>Kurskas (Kursk)</t>
  </si>
  <si>
    <t>Kamčiatkos meškos. Gyvenimo pradžia (Медведи Камчатки. Начало жизни)</t>
  </si>
  <si>
    <t>Lesfilm</t>
  </si>
  <si>
    <t>Mes (Us)</t>
  </si>
  <si>
    <t>Karalienės Korgis (Queens Corgi)</t>
  </si>
  <si>
    <t>Dambis (Dumbo)</t>
  </si>
  <si>
    <t>Meilužės (Любовницы)</t>
  </si>
  <si>
    <t>Pajūrio šlaistūnas (The Beach Bum)</t>
  </si>
  <si>
    <t>Krydas II: Kylanti legenda (Creed 2)</t>
  </si>
  <si>
    <t>Shazam</t>
  </si>
  <si>
    <t>Mija ir baltasis liūtas (Mia and the White Lions)</t>
  </si>
  <si>
    <t>Gyvulėlių kapinės (Pet Sematary)</t>
  </si>
  <si>
    <t>NCG Distribution  /
Paramount Picturesl</t>
  </si>
  <si>
    <t>Total (30)</t>
  </si>
  <si>
    <t>April 5 - 11</t>
  </si>
  <si>
    <t>Balandžio 5 - 11 d.</t>
  </si>
  <si>
    <t>Vaikinai pagal iškvietimą (Трезвый водитель)</t>
  </si>
  <si>
    <t>Kafarnaumas (Capernaum)</t>
  </si>
  <si>
    <t>Europos kinas</t>
  </si>
  <si>
    <t>Vagiliautojai (Manbiki kazoku)</t>
  </si>
  <si>
    <t>Širdžių dama (Dronningen)</t>
  </si>
  <si>
    <t>Rūgštus miškas (ACID FOREST)</t>
  </si>
  <si>
    <t>Neon Realism</t>
  </si>
  <si>
    <t>Vasara (Лето)</t>
  </si>
  <si>
    <t>Panikos ataka (Atak Paniki)</t>
  </si>
  <si>
    <t>Netikėta meilė (El amor menos pensado)</t>
  </si>
  <si>
    <t>Gražus sūnus (Beautiful Boy)</t>
  </si>
  <si>
    <t>Angelas (En Angel)</t>
  </si>
  <si>
    <t>Dvilypiai gyvenimai (Doubles vies)</t>
  </si>
  <si>
    <t>Pasaulis priklauso tau (Le monde est a toi)</t>
  </si>
  <si>
    <t>Vasaros paukščiai (Birds of Passage)</t>
  </si>
  <si>
    <t>Laukinė kriaušė (Ahlat Agaci)</t>
  </si>
  <si>
    <t>Mano mažoji sesutė Mirai (Mirai no Mirai)</t>
  </si>
  <si>
    <t>Magiškos naktys (Notti Magiche)</t>
  </si>
  <si>
    <t>Šefas Flynnas (Chef Flynn)</t>
  </si>
  <si>
    <t>Maja (Maya)</t>
  </si>
  <si>
    <t>Ilga dienos kelionė į naktį (Long day‘s journey into night)</t>
  </si>
  <si>
    <t>Neliesk manęs (Touch me not)</t>
  </si>
  <si>
    <t>Gordonas ir Padi (Gordon och Paddy)</t>
  </si>
  <si>
    <t>Chaenas – ypač tyro aliejaus kraštas (Virgin &amp; Extra: Jaén, The Land Of The Olive Oil)</t>
  </si>
  <si>
    <t>Kenkenas ir ateiviai (Coin coin And The Extra-Humans)</t>
  </si>
  <si>
    <t>Matangi / Maya / M.I.A.</t>
  </si>
  <si>
    <t>Total (40)</t>
  </si>
  <si>
    <t>Valstybės paslaptis</t>
  </si>
  <si>
    <t>After. Kai mes susitikom (After)</t>
  </si>
  <si>
    <t>Stebuklų parkas (Wonder Park)</t>
  </si>
  <si>
    <t>Pragaro vaikis (Hellboy)</t>
  </si>
  <si>
    <t>Eteris (Ether)</t>
  </si>
  <si>
    <t>Verkiančios moters prakeiksmas (Curse of la Llorona)</t>
  </si>
  <si>
    <t>Jaunoji žvaigždė (Teen Spirit)</t>
  </si>
  <si>
    <t>P</t>
  </si>
  <si>
    <t>Preview</t>
  </si>
  <si>
    <t>Total (47)</t>
  </si>
  <si>
    <t>April 12 - 18 Lithuanian top</t>
  </si>
  <si>
    <t>Balandžio 12 - 18 d. Lietuvos kino teatruose rodytų filmų topas</t>
  </si>
  <si>
    <t>April 12 - 18</t>
  </si>
  <si>
    <t>Balandžio 12 - 18 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</si>
</sst>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164" formatCode="_-* #,##0.00_-;\-* #,##0.00_-;_-* &quot;-&quot;??_-;_-@_-"/>
    <numFmt numFmtId="165" formatCode="yyyy/mm/dd;@"/>
  </numFmts>
  <fonts count="30"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0"/>
      <name val="Verdana"/>
      <family val="2"/>
      <charset val="186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TimesLT"/>
    </font>
    <font>
      <sz val="12"/>
      <color theme="1"/>
      <name val="Calibri"/>
      <family val="2"/>
      <scheme val="minor"/>
    </font>
    <font>
      <sz val="10"/>
      <name val="Arial Cyr"/>
      <family val="2"/>
    </font>
    <font>
      <sz val="10"/>
      <name val="Arial Cyr"/>
    </font>
    <font>
      <sz val="11"/>
      <color theme="1"/>
      <name val="Calibri"/>
      <family val="2"/>
      <charset val="186"/>
      <scheme val="minor"/>
    </font>
    <font>
      <sz val="10"/>
      <color theme="1"/>
      <name val="Verdana"/>
      <family val="2"/>
      <charset val="186"/>
    </font>
    <font>
      <sz val="8"/>
      <color theme="1"/>
      <name val="Calibri"/>
      <family val="2"/>
      <charset val="186"/>
      <scheme val="minor"/>
    </font>
    <font>
      <sz val="10"/>
      <color rgb="FF000000"/>
      <name val="Verdana"/>
      <family val="2"/>
      <charset val="186"/>
    </font>
    <font>
      <sz val="8"/>
      <color theme="1"/>
      <name val="Verdana"/>
      <family val="2"/>
      <charset val="186"/>
    </font>
    <font>
      <sz val="11"/>
      <color theme="1"/>
      <name val="Calibri"/>
      <family val="2"/>
      <charset val="186"/>
      <scheme val="minor"/>
    </font>
    <font>
      <b/>
      <sz val="16"/>
      <name val="Verdana"/>
      <family val="2"/>
      <charset val="186"/>
    </font>
    <font>
      <sz val="10"/>
      <color theme="1"/>
      <name val="Verdana"/>
      <family val="2"/>
      <charset val="186"/>
    </font>
    <font>
      <b/>
      <i/>
      <sz val="7.5"/>
      <color theme="1"/>
      <name val="Times New Roman"/>
      <family val="1"/>
      <charset val="186"/>
    </font>
    <font>
      <sz val="10"/>
      <color rgb="FF000000"/>
      <name val="Verdana"/>
      <family val="2"/>
      <charset val="186"/>
    </font>
    <font>
      <sz val="8"/>
      <color theme="1"/>
      <name val="Verdana"/>
      <family val="2"/>
      <charset val="186"/>
    </font>
    <font>
      <sz val="11"/>
      <color rgb="FFFF0000"/>
      <name val="Calibri"/>
      <family val="2"/>
      <charset val="186"/>
      <scheme val="minor"/>
    </font>
    <font>
      <b/>
      <sz val="10"/>
      <color theme="1"/>
      <name val="Verdana"/>
      <family val="2"/>
      <charset val="186"/>
    </font>
    <font>
      <b/>
      <sz val="10"/>
      <name val="Verdana"/>
      <family val="2"/>
      <charset val="186"/>
    </font>
    <font>
      <sz val="11"/>
      <color rgb="FF000000"/>
      <name val="Calibri"/>
      <family val="2"/>
      <charset val="186"/>
    </font>
    <font>
      <sz val="11"/>
      <color rgb="FF000000"/>
      <name val="Calibri"/>
      <family val="2"/>
      <charset val="186"/>
    </font>
    <font>
      <sz val="8"/>
      <name val="Verdana"/>
      <family val="2"/>
      <charset val="186"/>
    </font>
    <font>
      <sz val="8"/>
      <color theme="1"/>
      <name val="Calibri"/>
      <family val="2"/>
      <scheme val="minor"/>
    </font>
    <font>
      <b/>
      <sz val="10"/>
      <color rgb="FF00000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9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164" fontId="3" fillId="0" borderId="0" applyFill="0" applyBorder="0" applyAlignment="0" applyProtection="0"/>
    <xf numFmtId="0" fontId="3" fillId="0" borderId="0"/>
    <xf numFmtId="0" fontId="4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0" fillId="0" borderId="0"/>
    <xf numFmtId="0" fontId="2" fillId="0" borderId="0"/>
    <xf numFmtId="0" fontId="25" fillId="0" borderId="0"/>
    <xf numFmtId="0" fontId="11" fillId="0" borderId="0"/>
    <xf numFmtId="0" fontId="2" fillId="0" borderId="0"/>
    <xf numFmtId="0" fontId="26" fillId="0" borderId="0"/>
    <xf numFmtId="0" fontId="26" fillId="0" borderId="0"/>
    <xf numFmtId="0" fontId="10" fillId="0" borderId="0"/>
    <xf numFmtId="0" fontId="25" fillId="0" borderId="0"/>
    <xf numFmtId="0" fontId="25" fillId="0" borderId="0"/>
  </cellStyleXfs>
  <cellXfs count="67">
    <xf numFmtId="0" fontId="0" fillId="0" borderId="0" xfId="0"/>
    <xf numFmtId="0" fontId="16" fillId="0" borderId="0" xfId="0" applyFont="1"/>
    <xf numFmtId="0" fontId="17" fillId="0" borderId="0" xfId="0" applyFont="1" applyAlignment="1">
      <alignment horizontal="center"/>
    </xf>
    <xf numFmtId="0" fontId="19" fillId="2" borderId="5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vertical="center" wrapText="1"/>
    </xf>
    <xf numFmtId="0" fontId="19" fillId="2" borderId="5" xfId="0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horizontal="center" wrapText="1"/>
    </xf>
    <xf numFmtId="0" fontId="19" fillId="2" borderId="6" xfId="0" applyFont="1" applyFill="1" applyBorder="1" applyAlignment="1">
      <alignment horizontal="center" wrapText="1"/>
    </xf>
    <xf numFmtId="0" fontId="16" fillId="2" borderId="2" xfId="0" applyFont="1" applyFill="1" applyBorder="1" applyAlignment="1">
      <alignment vertical="center" wrapText="1"/>
    </xf>
    <xf numFmtId="3" fontId="18" fillId="0" borderId="7" xfId="0" applyNumberFormat="1" applyFont="1" applyBorder="1" applyAlignment="1">
      <alignment horizontal="center" vertical="center"/>
    </xf>
    <xf numFmtId="0" fontId="22" fillId="0" borderId="0" xfId="0" applyFont="1"/>
    <xf numFmtId="0" fontId="21" fillId="0" borderId="7" xfId="0" applyFont="1" applyBorder="1" applyAlignment="1">
      <alignment horizontal="center" vertical="center"/>
    </xf>
    <xf numFmtId="0" fontId="23" fillId="2" borderId="7" xfId="0" applyFont="1" applyFill="1" applyBorder="1" applyAlignment="1">
      <alignment horizontal="right" vertical="center" wrapText="1"/>
    </xf>
    <xf numFmtId="3" fontId="24" fillId="0" borderId="7" xfId="0" applyNumberFormat="1" applyFont="1" applyBorder="1" applyAlignment="1">
      <alignment horizontal="center" vertical="center"/>
    </xf>
    <xf numFmtId="0" fontId="18" fillId="2" borderId="7" xfId="0" applyFont="1" applyFill="1" applyBorder="1" applyAlignment="1">
      <alignment horizontal="center" vertical="center"/>
    </xf>
    <xf numFmtId="1" fontId="20" fillId="2" borderId="7" xfId="0" applyNumberFormat="1" applyFont="1" applyFill="1" applyBorder="1" applyAlignment="1">
      <alignment horizontal="center" vertical="center"/>
    </xf>
    <xf numFmtId="0" fontId="20" fillId="2" borderId="7" xfId="0" applyFont="1" applyFill="1" applyBorder="1" applyAlignment="1">
      <alignment horizontal="center" vertical="center"/>
    </xf>
    <xf numFmtId="4" fontId="20" fillId="2" borderId="7" xfId="0" applyNumberFormat="1" applyFont="1" applyFill="1" applyBorder="1" applyAlignment="1">
      <alignment horizontal="center" vertical="center"/>
    </xf>
    <xf numFmtId="14" fontId="20" fillId="0" borderId="7" xfId="0" applyNumberFormat="1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 shrinkToFit="1"/>
    </xf>
    <xf numFmtId="0" fontId="21" fillId="3" borderId="7" xfId="0" applyFont="1" applyFill="1" applyBorder="1" applyAlignment="1">
      <alignment horizontal="center" vertical="center"/>
    </xf>
    <xf numFmtId="0" fontId="21" fillId="3" borderId="7" xfId="0" applyFont="1" applyFill="1" applyBorder="1" applyAlignment="1">
      <alignment vertical="center" wrapText="1"/>
    </xf>
    <xf numFmtId="4" fontId="20" fillId="3" borderId="7" xfId="0" applyNumberFormat="1" applyFont="1" applyFill="1" applyBorder="1" applyAlignment="1">
      <alignment horizontal="center" vertical="center"/>
    </xf>
    <xf numFmtId="3" fontId="18" fillId="3" borderId="7" xfId="0" applyNumberFormat="1" applyFont="1" applyFill="1" applyBorder="1" applyAlignment="1">
      <alignment horizontal="center" vertical="center"/>
    </xf>
    <xf numFmtId="0" fontId="18" fillId="3" borderId="7" xfId="0" applyFont="1" applyFill="1" applyBorder="1" applyAlignment="1">
      <alignment horizontal="center" vertical="center"/>
    </xf>
    <xf numFmtId="1" fontId="20" fillId="3" borderId="7" xfId="0" applyNumberFormat="1" applyFont="1" applyFill="1" applyBorder="1" applyAlignment="1">
      <alignment horizontal="center" vertical="center"/>
    </xf>
    <xf numFmtId="0" fontId="20" fillId="3" borderId="7" xfId="0" applyFont="1" applyFill="1" applyBorder="1" applyAlignment="1">
      <alignment horizontal="center" vertical="center"/>
    </xf>
    <xf numFmtId="14" fontId="20" fillId="3" borderId="7" xfId="0" applyNumberFormat="1" applyFont="1" applyFill="1" applyBorder="1" applyAlignment="1">
      <alignment horizontal="center" vertical="center" wrapText="1"/>
    </xf>
    <xf numFmtId="0" fontId="21" fillId="3" borderId="7" xfId="0" applyFont="1" applyFill="1" applyBorder="1" applyAlignment="1">
      <alignment horizontal="center" vertical="center" wrapText="1" shrinkToFit="1"/>
    </xf>
    <xf numFmtId="3" fontId="18" fillId="2" borderId="7" xfId="0" applyNumberFormat="1" applyFont="1" applyFill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1" fillId="0" borderId="0" xfId="0" applyFont="1"/>
    <xf numFmtId="0" fontId="13" fillId="0" borderId="7" xfId="0" applyFont="1" applyBorder="1" applyAlignment="1">
      <alignment horizontal="center" vertical="center"/>
    </xf>
    <xf numFmtId="165" fontId="14" fillId="0" borderId="8" xfId="0" applyNumberFormat="1" applyFont="1" applyBorder="1" applyAlignment="1">
      <alignment horizontal="center" vertical="center" wrapText="1"/>
    </xf>
    <xf numFmtId="3" fontId="12" fillId="0" borderId="7" xfId="23" applyNumberFormat="1" applyFont="1" applyBorder="1" applyAlignment="1">
      <alignment horizontal="center" vertical="center"/>
    </xf>
    <xf numFmtId="0" fontId="12" fillId="0" borderId="8" xfId="0" applyFont="1" applyBorder="1" applyAlignment="1">
      <alignment vertical="center" wrapText="1"/>
    </xf>
    <xf numFmtId="10" fontId="20" fillId="2" borderId="8" xfId="0" applyNumberFormat="1" applyFont="1" applyFill="1" applyBorder="1" applyAlignment="1">
      <alignment horizontal="center" vertical="center"/>
    </xf>
    <xf numFmtId="0" fontId="15" fillId="0" borderId="8" xfId="0" applyFont="1" applyBorder="1" applyAlignment="1">
      <alignment horizontal="center" vertical="center" wrapText="1"/>
    </xf>
    <xf numFmtId="4" fontId="11" fillId="0" borderId="0" xfId="0" applyNumberFormat="1" applyFont="1"/>
    <xf numFmtId="3" fontId="12" fillId="0" borderId="8" xfId="0" applyNumberFormat="1" applyFont="1" applyBorder="1" applyAlignment="1">
      <alignment horizontal="center" vertical="center"/>
    </xf>
    <xf numFmtId="3" fontId="12" fillId="0" borderId="8" xfId="23" applyNumberFormat="1" applyFont="1" applyBorder="1" applyAlignment="1">
      <alignment horizontal="center" vertical="center"/>
    </xf>
    <xf numFmtId="8" fontId="11" fillId="0" borderId="0" xfId="0" applyNumberFormat="1" applyFont="1"/>
    <xf numFmtId="4" fontId="22" fillId="0" borderId="0" xfId="0" applyNumberFormat="1" applyFont="1"/>
    <xf numFmtId="3" fontId="11" fillId="0" borderId="0" xfId="0" applyNumberFormat="1" applyFont="1"/>
    <xf numFmtId="3" fontId="12" fillId="0" borderId="7" xfId="0" applyNumberFormat="1" applyFont="1" applyBorder="1" applyAlignment="1">
      <alignment horizontal="center" vertical="center"/>
    </xf>
    <xf numFmtId="3" fontId="2" fillId="0" borderId="0" xfId="23" applyNumberFormat="1"/>
    <xf numFmtId="49" fontId="27" fillId="0" borderId="8" xfId="0" applyNumberFormat="1" applyFont="1" applyBorder="1" applyAlignment="1">
      <alignment horizontal="center" vertical="center" wrapText="1"/>
    </xf>
    <xf numFmtId="4" fontId="0" fillId="0" borderId="0" xfId="0" applyNumberFormat="1"/>
    <xf numFmtId="0" fontId="28" fillId="0" borderId="7" xfId="0" applyFont="1" applyBorder="1" applyAlignment="1">
      <alignment horizontal="center" vertical="center"/>
    </xf>
    <xf numFmtId="0" fontId="28" fillId="0" borderId="8" xfId="0" applyFont="1" applyBorder="1" applyAlignment="1">
      <alignment horizontal="center" vertical="center"/>
    </xf>
    <xf numFmtId="0" fontId="0" fillId="0" borderId="0" xfId="0" applyAlignment="1">
      <alignment wrapText="1"/>
    </xf>
    <xf numFmtId="10" fontId="29" fillId="2" borderId="8" xfId="0" applyNumberFormat="1" applyFont="1" applyFill="1" applyBorder="1" applyAlignment="1">
      <alignment horizontal="center" vertical="center"/>
    </xf>
    <xf numFmtId="0" fontId="19" fillId="2" borderId="4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4" fontId="0" fillId="0" borderId="0" xfId="0" applyNumberFormat="1" applyFont="1"/>
    <xf numFmtId="0" fontId="19" fillId="2" borderId="3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</cellXfs>
  <cellStyles count="29">
    <cellStyle name="Comma 2" xfId="9" xr:uid="{00000000-0005-0000-0000-000000000000}"/>
    <cellStyle name="Įprastas 2" xfId="14" xr:uid="{00000000-0005-0000-0000-000001000000}"/>
    <cellStyle name="Įprastas 2 2" xfId="20" xr:uid="{00000000-0005-0000-0000-000002000000}"/>
    <cellStyle name="Įprastas 3" xfId="15" xr:uid="{00000000-0005-0000-0000-000003000000}"/>
    <cellStyle name="Įprastas 4" xfId="24" xr:uid="{00000000-0005-0000-0000-000004000000}"/>
    <cellStyle name="Įprastas 4 2" xfId="27" xr:uid="{00000000-0005-0000-0000-000005000000}"/>
    <cellStyle name="Įprastas 5" xfId="26" xr:uid="{00000000-0005-0000-0000-000006000000}"/>
    <cellStyle name="Normal" xfId="0" builtinId="0"/>
    <cellStyle name="Normal 10" xfId="18" xr:uid="{00000000-0005-0000-0000-000008000000}"/>
    <cellStyle name="Normal 11" xfId="19" xr:uid="{00000000-0005-0000-0000-000009000000}"/>
    <cellStyle name="Normal 12" xfId="21" xr:uid="{00000000-0005-0000-0000-00000A000000}"/>
    <cellStyle name="Normal 13" xfId="25" xr:uid="{00000000-0005-0000-0000-00000B000000}"/>
    <cellStyle name="Normal 13 2" xfId="28" xr:uid="{00000000-0005-0000-0000-00000C000000}"/>
    <cellStyle name="Normal 2" xfId="1" xr:uid="{00000000-0005-0000-0000-00000D000000}"/>
    <cellStyle name="Normal 2 2" xfId="3" xr:uid="{00000000-0005-0000-0000-00000E000000}"/>
    <cellStyle name="Normal 2 3" xfId="13" xr:uid="{00000000-0005-0000-0000-00000F000000}"/>
    <cellStyle name="Normal 2 4" xfId="23" xr:uid="{00000000-0005-0000-0000-000010000000}"/>
    <cellStyle name="Normal 3" xfId="2" xr:uid="{00000000-0005-0000-0000-000011000000}"/>
    <cellStyle name="Normal 3 2" xfId="4" xr:uid="{00000000-0005-0000-0000-000012000000}"/>
    <cellStyle name="Normal 3 3" xfId="22" xr:uid="{00000000-0005-0000-0000-000013000000}"/>
    <cellStyle name="Normal 4" xfId="5" xr:uid="{00000000-0005-0000-0000-000014000000}"/>
    <cellStyle name="Normal 5" xfId="6" xr:uid="{00000000-0005-0000-0000-000015000000}"/>
    <cellStyle name="Normal 6" xfId="7" xr:uid="{00000000-0005-0000-0000-000016000000}"/>
    <cellStyle name="Normal 7" xfId="8" xr:uid="{00000000-0005-0000-0000-000017000000}"/>
    <cellStyle name="Normal 7 2" xfId="10" xr:uid="{00000000-0005-0000-0000-000018000000}"/>
    <cellStyle name="Normal 8" xfId="11" xr:uid="{00000000-0005-0000-0000-000019000000}"/>
    <cellStyle name="Normal 9" xfId="12" xr:uid="{00000000-0005-0000-0000-00001A000000}"/>
    <cellStyle name="Normal 9 2" xfId="17" xr:uid="{00000000-0005-0000-0000-00001B000000}"/>
    <cellStyle name="Обычный_niko_all" xfId="16" xr:uid="{00000000-0005-0000-0000-00001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4"/>
  <sheetViews>
    <sheetView tabSelected="1" zoomScale="60" zoomScaleNormal="60" workbookViewId="0">
      <selection activeCell="D68" sqref="D68"/>
    </sheetView>
  </sheetViews>
  <sheetFormatPr defaultColWidth="8.85546875" defaultRowHeight="15"/>
  <cols>
    <col min="1" max="1" width="4.140625" style="1" customWidth="1"/>
    <col min="2" max="2" width="4.7109375" style="1" customWidth="1"/>
    <col min="3" max="3" width="30.28515625" style="1" customWidth="1"/>
    <col min="4" max="4" width="13.28515625" style="1" customWidth="1"/>
    <col min="5" max="6" width="15.28515625" style="1" customWidth="1"/>
    <col min="7" max="7" width="12.285156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8.42578125" style="1" customWidth="1"/>
    <col min="17" max="17" width="7" style="1" customWidth="1"/>
    <col min="18" max="18" width="12" style="1" customWidth="1"/>
    <col min="19" max="19" width="9.42578125" style="1" customWidth="1"/>
    <col min="20" max="20" width="12.5703125" style="1" bestFit="1" customWidth="1"/>
    <col min="21" max="25" width="13.7109375" style="1" bestFit="1" customWidth="1"/>
    <col min="26" max="16384" width="8.85546875" style="1"/>
  </cols>
  <sheetData>
    <row r="1" spans="1:26" ht="19.5" customHeight="1">
      <c r="E1" s="2" t="s">
        <v>98</v>
      </c>
      <c r="F1" s="2"/>
      <c r="G1" s="2"/>
      <c r="H1" s="2"/>
      <c r="I1" s="2"/>
    </row>
    <row r="2" spans="1:26" ht="19.5" customHeight="1">
      <c r="E2" s="2" t="s">
        <v>99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63"/>
      <c r="B5" s="63"/>
      <c r="C5" s="60" t="s">
        <v>0</v>
      </c>
      <c r="D5" s="3"/>
      <c r="E5" s="3"/>
      <c r="F5" s="60" t="s">
        <v>3</v>
      </c>
      <c r="G5" s="3"/>
      <c r="H5" s="60" t="s">
        <v>5</v>
      </c>
      <c r="I5" s="60" t="s">
        <v>6</v>
      </c>
      <c r="J5" s="60" t="s">
        <v>7</v>
      </c>
      <c r="K5" s="60" t="s">
        <v>8</v>
      </c>
      <c r="L5" s="60" t="s">
        <v>10</v>
      </c>
      <c r="M5" s="60" t="s">
        <v>9</v>
      </c>
      <c r="N5" s="60" t="s">
        <v>11</v>
      </c>
      <c r="O5" s="60" t="s">
        <v>12</v>
      </c>
    </row>
    <row r="6" spans="1:26">
      <c r="A6" s="64"/>
      <c r="B6" s="64"/>
      <c r="C6" s="61"/>
      <c r="D6" s="4" t="s">
        <v>100</v>
      </c>
      <c r="E6" s="4" t="s">
        <v>59</v>
      </c>
      <c r="F6" s="61"/>
      <c r="G6" s="4" t="s">
        <v>59</v>
      </c>
      <c r="H6" s="61"/>
      <c r="I6" s="61"/>
      <c r="J6" s="61"/>
      <c r="K6" s="61"/>
      <c r="L6" s="61"/>
      <c r="M6" s="61"/>
      <c r="N6" s="61"/>
      <c r="O6" s="61"/>
    </row>
    <row r="7" spans="1:26">
      <c r="A7" s="64"/>
      <c r="B7" s="64"/>
      <c r="C7" s="61"/>
      <c r="D7" s="4" t="s">
        <v>1</v>
      </c>
      <c r="E7" s="4" t="s">
        <v>1</v>
      </c>
      <c r="F7" s="61"/>
      <c r="G7" s="4" t="s">
        <v>4</v>
      </c>
      <c r="H7" s="61"/>
      <c r="I7" s="61"/>
      <c r="J7" s="61"/>
      <c r="K7" s="61"/>
      <c r="L7" s="61"/>
      <c r="M7" s="61"/>
      <c r="N7" s="61"/>
      <c r="O7" s="61"/>
    </row>
    <row r="8" spans="1:26" ht="18" customHeight="1" thickBot="1">
      <c r="A8" s="65"/>
      <c r="B8" s="65"/>
      <c r="C8" s="62"/>
      <c r="D8" s="5" t="s">
        <v>2</v>
      </c>
      <c r="E8" s="5" t="s">
        <v>2</v>
      </c>
      <c r="F8" s="62"/>
      <c r="G8" s="6"/>
      <c r="H8" s="62"/>
      <c r="I8" s="62"/>
      <c r="J8" s="62"/>
      <c r="K8" s="62"/>
      <c r="L8" s="62"/>
      <c r="M8" s="62"/>
      <c r="N8" s="62"/>
      <c r="O8" s="62"/>
    </row>
    <row r="9" spans="1:26" ht="15" customHeight="1">
      <c r="A9" s="63"/>
      <c r="B9" s="63"/>
      <c r="C9" s="60" t="s">
        <v>13</v>
      </c>
      <c r="D9" s="3"/>
      <c r="E9" s="34"/>
      <c r="F9" s="60" t="s">
        <v>15</v>
      </c>
      <c r="G9" s="33"/>
      <c r="H9" s="7" t="s">
        <v>18</v>
      </c>
      <c r="I9" s="60" t="s">
        <v>28</v>
      </c>
      <c r="J9" s="3" t="s">
        <v>19</v>
      </c>
      <c r="K9" s="3" t="s">
        <v>20</v>
      </c>
      <c r="L9" s="8" t="s">
        <v>22</v>
      </c>
      <c r="M9" s="3" t="s">
        <v>23</v>
      </c>
      <c r="N9" s="3" t="s">
        <v>24</v>
      </c>
      <c r="O9" s="60" t="s">
        <v>26</v>
      </c>
    </row>
    <row r="10" spans="1:26" ht="19.5">
      <c r="A10" s="64"/>
      <c r="B10" s="64"/>
      <c r="C10" s="61"/>
      <c r="D10" s="34" t="s">
        <v>101</v>
      </c>
      <c r="E10" s="58" t="s">
        <v>60</v>
      </c>
      <c r="F10" s="61"/>
      <c r="G10" s="57" t="s">
        <v>60</v>
      </c>
      <c r="H10" s="4" t="s">
        <v>17</v>
      </c>
      <c r="I10" s="61"/>
      <c r="J10" s="4" t="s">
        <v>17</v>
      </c>
      <c r="K10" s="4" t="s">
        <v>21</v>
      </c>
      <c r="L10" s="9" t="s">
        <v>14</v>
      </c>
      <c r="M10" s="4" t="s">
        <v>16</v>
      </c>
      <c r="N10" s="4" t="s">
        <v>25</v>
      </c>
      <c r="O10" s="61"/>
    </row>
    <row r="11" spans="1:26">
      <c r="A11" s="64"/>
      <c r="B11" s="64"/>
      <c r="C11" s="61"/>
      <c r="D11" s="4" t="s">
        <v>14</v>
      </c>
      <c r="E11" s="4" t="s">
        <v>14</v>
      </c>
      <c r="F11" s="61"/>
      <c r="G11" s="34" t="s">
        <v>16</v>
      </c>
      <c r="H11" s="6"/>
      <c r="I11" s="61"/>
      <c r="J11" s="6"/>
      <c r="K11" s="6"/>
      <c r="L11" s="9" t="s">
        <v>2</v>
      </c>
      <c r="M11" s="4" t="s">
        <v>17</v>
      </c>
      <c r="N11" s="6"/>
      <c r="O11" s="61"/>
    </row>
    <row r="12" spans="1:26" ht="15.75" thickBot="1">
      <c r="A12" s="64"/>
      <c r="B12" s="65"/>
      <c r="C12" s="62"/>
      <c r="D12" s="5" t="s">
        <v>2</v>
      </c>
      <c r="E12" s="5" t="s">
        <v>2</v>
      </c>
      <c r="F12" s="62"/>
      <c r="G12" s="35" t="s">
        <v>17</v>
      </c>
      <c r="H12" s="10"/>
      <c r="I12" s="62"/>
      <c r="J12" s="10"/>
      <c r="K12" s="10"/>
      <c r="L12" s="10"/>
      <c r="M12" s="10"/>
      <c r="N12" s="10"/>
      <c r="O12" s="62"/>
    </row>
    <row r="13" spans="1:26" s="36" customFormat="1" ht="25.15" customHeight="1">
      <c r="A13" s="37">
        <v>1</v>
      </c>
      <c r="B13" s="37" t="s">
        <v>32</v>
      </c>
      <c r="C13" s="40" t="s">
        <v>88</v>
      </c>
      <c r="D13" s="39">
        <v>93632.07</v>
      </c>
      <c r="E13" s="49" t="s">
        <v>30</v>
      </c>
      <c r="F13" s="44" t="s">
        <v>30</v>
      </c>
      <c r="G13" s="39">
        <v>17546</v>
      </c>
      <c r="H13" s="49">
        <v>289</v>
      </c>
      <c r="I13" s="49">
        <f>G13/H13</f>
        <v>60.712802768166092</v>
      </c>
      <c r="J13" s="49">
        <v>18</v>
      </c>
      <c r="K13" s="49">
        <v>1</v>
      </c>
      <c r="L13" s="39">
        <v>93632.07</v>
      </c>
      <c r="M13" s="39">
        <v>17546</v>
      </c>
      <c r="N13" s="38">
        <v>43536</v>
      </c>
      <c r="O13" s="42" t="s">
        <v>27</v>
      </c>
      <c r="P13" s="43"/>
      <c r="Q13" s="43"/>
      <c r="U13" s="48"/>
      <c r="W13" s="48"/>
      <c r="X13" s="43"/>
      <c r="Y13" s="43"/>
    </row>
    <row r="14" spans="1:26" s="36" customFormat="1" ht="25.35" customHeight="1">
      <c r="A14" s="37">
        <v>2</v>
      </c>
      <c r="B14" s="66" t="s">
        <v>32</v>
      </c>
      <c r="C14" s="40" t="s">
        <v>89</v>
      </c>
      <c r="D14" s="45">
        <v>77272</v>
      </c>
      <c r="E14" s="44" t="s">
        <v>30</v>
      </c>
      <c r="F14" s="44" t="s">
        <v>30</v>
      </c>
      <c r="G14" s="45">
        <v>15122</v>
      </c>
      <c r="H14" s="44" t="s">
        <v>30</v>
      </c>
      <c r="I14" s="44" t="s">
        <v>30</v>
      </c>
      <c r="J14" s="44">
        <v>16</v>
      </c>
      <c r="K14" s="44">
        <v>1</v>
      </c>
      <c r="L14" s="45">
        <v>84226</v>
      </c>
      <c r="M14" s="45">
        <v>16490</v>
      </c>
      <c r="N14" s="38">
        <v>43536</v>
      </c>
      <c r="O14" s="42" t="s">
        <v>37</v>
      </c>
      <c r="P14" s="55"/>
      <c r="R14" s="50"/>
      <c r="T14" s="43"/>
      <c r="V14" s="43"/>
      <c r="W14" s="43"/>
      <c r="X14" s="48"/>
      <c r="Y14" s="48"/>
    </row>
    <row r="15" spans="1:26" s="36" customFormat="1" ht="25.35" customHeight="1">
      <c r="A15" s="37">
        <v>3</v>
      </c>
      <c r="B15" s="66" t="s">
        <v>32</v>
      </c>
      <c r="C15" s="40" t="s">
        <v>90</v>
      </c>
      <c r="D15" s="45">
        <v>36716</v>
      </c>
      <c r="E15" s="44" t="s">
        <v>30</v>
      </c>
      <c r="F15" s="44" t="s">
        <v>30</v>
      </c>
      <c r="G15" s="45">
        <v>7673</v>
      </c>
      <c r="H15" s="44">
        <v>297</v>
      </c>
      <c r="I15" s="44">
        <f>G15/H15</f>
        <v>25.835016835016834</v>
      </c>
      <c r="J15" s="44">
        <v>17</v>
      </c>
      <c r="K15" s="44">
        <v>1</v>
      </c>
      <c r="L15" s="45">
        <v>36716</v>
      </c>
      <c r="M15" s="45">
        <v>7673</v>
      </c>
      <c r="N15" s="38">
        <v>43536</v>
      </c>
      <c r="O15" s="42" t="s">
        <v>57</v>
      </c>
      <c r="P15" s="43"/>
      <c r="R15" s="50"/>
      <c r="T15" s="43"/>
      <c r="U15" s="43"/>
      <c r="V15" s="48"/>
      <c r="W15" s="43"/>
      <c r="X15" s="43"/>
      <c r="Y15" s="48"/>
    </row>
    <row r="16" spans="1:26" s="36" customFormat="1" ht="25.35" customHeight="1">
      <c r="A16" s="37">
        <v>4</v>
      </c>
      <c r="B16" s="54">
        <v>1</v>
      </c>
      <c r="C16" s="40" t="s">
        <v>54</v>
      </c>
      <c r="D16" s="45">
        <v>26068.61</v>
      </c>
      <c r="E16" s="44">
        <v>51045.08</v>
      </c>
      <c r="F16" s="41">
        <f>(D16-E16)/E16</f>
        <v>-0.4893022011132121</v>
      </c>
      <c r="G16" s="45">
        <v>4659</v>
      </c>
      <c r="H16" s="44">
        <v>124</v>
      </c>
      <c r="I16" s="44">
        <f>G16/H16</f>
        <v>37.572580645161288</v>
      </c>
      <c r="J16" s="44">
        <v>8</v>
      </c>
      <c r="K16" s="44">
        <v>2</v>
      </c>
      <c r="L16" s="45">
        <v>79420.710000000006</v>
      </c>
      <c r="M16" s="45">
        <v>14529</v>
      </c>
      <c r="N16" s="38">
        <v>43560</v>
      </c>
      <c r="O16" s="42" t="s">
        <v>33</v>
      </c>
      <c r="P16" s="43"/>
      <c r="R16" s="50"/>
      <c r="T16" s="43"/>
      <c r="U16" s="43"/>
      <c r="V16" s="48"/>
      <c r="W16" s="43"/>
      <c r="X16" s="43"/>
      <c r="Y16" s="48"/>
      <c r="Z16" s="48"/>
    </row>
    <row r="17" spans="1:26" s="36" customFormat="1" ht="25.35" customHeight="1">
      <c r="A17" s="37">
        <v>5</v>
      </c>
      <c r="B17" s="53">
        <v>2</v>
      </c>
      <c r="C17" s="40" t="s">
        <v>44</v>
      </c>
      <c r="D17" s="45">
        <v>23522</v>
      </c>
      <c r="E17" s="44">
        <v>32454</v>
      </c>
      <c r="F17" s="41">
        <f>(D17-E17)/E17</f>
        <v>-0.27522031182596907</v>
      </c>
      <c r="G17" s="45">
        <v>5266</v>
      </c>
      <c r="H17" s="44">
        <v>216</v>
      </c>
      <c r="I17" s="44">
        <f>G17/H17</f>
        <v>24.37962962962963</v>
      </c>
      <c r="J17" s="44">
        <v>10</v>
      </c>
      <c r="K17" s="44">
        <v>6</v>
      </c>
      <c r="L17" s="45">
        <v>618715</v>
      </c>
      <c r="M17" s="45">
        <v>122282</v>
      </c>
      <c r="N17" s="38">
        <v>43532</v>
      </c>
      <c r="O17" s="42" t="s">
        <v>35</v>
      </c>
      <c r="P17" s="43"/>
      <c r="R17" s="50"/>
      <c r="T17" s="43"/>
      <c r="V17" s="48"/>
      <c r="W17" s="43"/>
      <c r="X17" s="48"/>
      <c r="Y17" s="48"/>
      <c r="Z17" s="48"/>
    </row>
    <row r="18" spans="1:26" s="36" customFormat="1" ht="25.35" customHeight="1">
      <c r="A18" s="37">
        <v>6</v>
      </c>
      <c r="B18" s="37" t="s">
        <v>32</v>
      </c>
      <c r="C18" s="40" t="s">
        <v>91</v>
      </c>
      <c r="D18" s="45">
        <v>21639.94</v>
      </c>
      <c r="E18" s="44" t="s">
        <v>30</v>
      </c>
      <c r="F18" s="44" t="s">
        <v>30</v>
      </c>
      <c r="G18" s="45">
        <v>4409</v>
      </c>
      <c r="H18" s="44">
        <v>196</v>
      </c>
      <c r="I18" s="44">
        <f>G18/H18</f>
        <v>22.494897959183675</v>
      </c>
      <c r="J18" s="44">
        <v>14</v>
      </c>
      <c r="K18" s="44">
        <v>1</v>
      </c>
      <c r="L18" s="45">
        <v>21640</v>
      </c>
      <c r="M18" s="45">
        <v>4409</v>
      </c>
      <c r="N18" s="38">
        <v>43536</v>
      </c>
      <c r="O18" s="51" t="s">
        <v>34</v>
      </c>
      <c r="P18" s="43"/>
      <c r="R18" s="50"/>
      <c r="T18" s="43"/>
      <c r="V18" s="48"/>
      <c r="W18" s="43"/>
      <c r="X18" s="48"/>
      <c r="Y18" s="48"/>
      <c r="Z18" s="48"/>
    </row>
    <row r="19" spans="1:26" s="36" customFormat="1" ht="25.35" customHeight="1">
      <c r="A19" s="37">
        <v>7</v>
      </c>
      <c r="B19" s="53">
        <v>3</v>
      </c>
      <c r="C19" s="40" t="s">
        <v>56</v>
      </c>
      <c r="D19" s="45">
        <v>19943</v>
      </c>
      <c r="E19" s="44">
        <v>30673</v>
      </c>
      <c r="F19" s="41">
        <f>(D19-E19)/E19</f>
        <v>-0.34981905910735828</v>
      </c>
      <c r="G19" s="45">
        <v>3350</v>
      </c>
      <c r="H19" s="44">
        <v>97</v>
      </c>
      <c r="I19" s="44">
        <f>G19/H19</f>
        <v>34.536082474226802</v>
      </c>
      <c r="J19" s="44">
        <v>8</v>
      </c>
      <c r="K19" s="44">
        <v>2</v>
      </c>
      <c r="L19" s="45">
        <v>51111</v>
      </c>
      <c r="M19" s="45">
        <v>8964</v>
      </c>
      <c r="N19" s="38">
        <v>43560</v>
      </c>
      <c r="O19" s="42" t="s">
        <v>57</v>
      </c>
      <c r="P19" s="43"/>
      <c r="R19" s="50"/>
      <c r="T19" s="43"/>
      <c r="V19" s="48"/>
      <c r="W19" s="43"/>
      <c r="X19" s="48"/>
      <c r="Y19" s="48"/>
      <c r="Z19" s="48"/>
    </row>
    <row r="20" spans="1:26" s="36" customFormat="1" ht="25.35" customHeight="1">
      <c r="A20" s="37">
        <v>8</v>
      </c>
      <c r="B20" s="53">
        <v>5</v>
      </c>
      <c r="C20" s="40" t="s">
        <v>55</v>
      </c>
      <c r="D20" s="45">
        <v>16920.59</v>
      </c>
      <c r="E20" s="44">
        <v>20131.09</v>
      </c>
      <c r="F20" s="41">
        <f>(D20-E20)/E20</f>
        <v>-0.15947969036947329</v>
      </c>
      <c r="G20" s="45">
        <v>4641</v>
      </c>
      <c r="H20" s="44">
        <v>120</v>
      </c>
      <c r="I20" s="44">
        <f>G20/H20</f>
        <v>38.674999999999997</v>
      </c>
      <c r="J20" s="44">
        <v>13</v>
      </c>
      <c r="K20" s="44">
        <v>2</v>
      </c>
      <c r="L20" s="45">
        <v>38482.959999999999</v>
      </c>
      <c r="M20" s="45">
        <v>9647</v>
      </c>
      <c r="N20" s="38">
        <v>43560</v>
      </c>
      <c r="O20" s="42" t="s">
        <v>27</v>
      </c>
      <c r="P20" s="43"/>
      <c r="R20" s="50"/>
      <c r="T20" s="59"/>
      <c r="U20" s="48"/>
      <c r="V20" s="48"/>
      <c r="W20" s="43"/>
      <c r="X20" s="48"/>
      <c r="Y20" s="48"/>
    </row>
    <row r="21" spans="1:26" s="36" customFormat="1" ht="25.35" customHeight="1">
      <c r="A21" s="37">
        <v>9</v>
      </c>
      <c r="B21" s="53">
        <v>4</v>
      </c>
      <c r="C21" s="40" t="s">
        <v>49</v>
      </c>
      <c r="D21" s="45">
        <v>14492.9</v>
      </c>
      <c r="E21" s="44">
        <v>21075</v>
      </c>
      <c r="F21" s="41">
        <f>(D21-E21)/E21</f>
        <v>-0.3123179122182681</v>
      </c>
      <c r="G21" s="45">
        <v>3391</v>
      </c>
      <c r="H21" s="44">
        <v>124</v>
      </c>
      <c r="I21" s="44">
        <f>G21/H21</f>
        <v>27.346774193548388</v>
      </c>
      <c r="J21" s="44">
        <v>10</v>
      </c>
      <c r="K21" s="44">
        <v>4</v>
      </c>
      <c r="L21" s="45">
        <v>100673.12</v>
      </c>
      <c r="M21" s="45">
        <v>22652</v>
      </c>
      <c r="N21" s="38">
        <v>43546</v>
      </c>
      <c r="O21" s="42" t="s">
        <v>27</v>
      </c>
      <c r="P21" s="43"/>
      <c r="R21" s="50"/>
      <c r="T21" s="59"/>
      <c r="U21" s="43"/>
      <c r="V21" s="48"/>
      <c r="W21" s="43"/>
      <c r="X21" s="43"/>
      <c r="Y21" s="48"/>
      <c r="Z21" s="48"/>
    </row>
    <row r="22" spans="1:26" s="36" customFormat="1" ht="25.35" customHeight="1">
      <c r="A22" s="37">
        <v>10</v>
      </c>
      <c r="B22" s="53">
        <v>13</v>
      </c>
      <c r="C22" s="40" t="s">
        <v>42</v>
      </c>
      <c r="D22" s="45">
        <v>6741.08</v>
      </c>
      <c r="E22" s="44">
        <v>5705.23</v>
      </c>
      <c r="F22" s="41">
        <f>(D22-E22)/E22</f>
        <v>0.18156147955472443</v>
      </c>
      <c r="G22" s="45">
        <v>1383</v>
      </c>
      <c r="H22" s="44" t="s">
        <v>30</v>
      </c>
      <c r="I22" s="44" t="s">
        <v>30</v>
      </c>
      <c r="J22" s="44" t="s">
        <v>30</v>
      </c>
      <c r="K22" s="44">
        <v>7</v>
      </c>
      <c r="L22" s="45">
        <v>44095.69</v>
      </c>
      <c r="M22" s="45">
        <v>10505</v>
      </c>
      <c r="N22" s="38">
        <v>43525</v>
      </c>
      <c r="O22" s="42" t="s">
        <v>43</v>
      </c>
      <c r="P22" s="43"/>
      <c r="R22" s="50"/>
      <c r="T22" s="43"/>
      <c r="U22" s="43"/>
      <c r="V22" s="48"/>
      <c r="W22" s="43"/>
      <c r="X22" s="43"/>
      <c r="Y22" s="48"/>
    </row>
    <row r="23" spans="1:26" ht="24.75" customHeight="1">
      <c r="A23" s="13"/>
      <c r="B23" s="13"/>
      <c r="C23" s="14" t="s">
        <v>29</v>
      </c>
      <c r="D23" s="15">
        <f>SUM(D13:D22)</f>
        <v>336948.19000000006</v>
      </c>
      <c r="E23" s="15">
        <f t="shared" ref="E23:G23" si="0">SUM(E13:E22)</f>
        <v>161083.40000000002</v>
      </c>
      <c r="F23" s="56">
        <f>(D23-E23)/E23</f>
        <v>1.0917623417434696</v>
      </c>
      <c r="G23" s="15">
        <f t="shared" si="0"/>
        <v>67440</v>
      </c>
      <c r="H23" s="15"/>
      <c r="I23" s="17"/>
      <c r="J23" s="16"/>
      <c r="K23" s="18"/>
      <c r="L23" s="19"/>
      <c r="M23" s="11"/>
      <c r="N23" s="20"/>
      <c r="O23" s="21"/>
    </row>
    <row r="24" spans="1:26" ht="12" customHeight="1">
      <c r="A24" s="22"/>
      <c r="B24" s="22"/>
      <c r="C24" s="23"/>
      <c r="D24" s="24"/>
      <c r="E24" s="24"/>
      <c r="F24" s="24"/>
      <c r="G24" s="25"/>
      <c r="H24" s="26"/>
      <c r="I24" s="27"/>
      <c r="J24" s="26"/>
      <c r="K24" s="28"/>
      <c r="L24" s="24"/>
      <c r="M24" s="25"/>
      <c r="N24" s="29"/>
      <c r="O24" s="30"/>
    </row>
    <row r="25" spans="1:26" s="36" customFormat="1" ht="25.35" customHeight="1">
      <c r="A25" s="37">
        <v>11</v>
      </c>
      <c r="B25" s="54">
        <v>8</v>
      </c>
      <c r="C25" s="40" t="s">
        <v>62</v>
      </c>
      <c r="D25" s="45">
        <v>6300.8</v>
      </c>
      <c r="E25" s="44">
        <v>9634.25</v>
      </c>
      <c r="F25" s="41">
        <f>(D25-E25)/E25</f>
        <v>-0.34599994810182422</v>
      </c>
      <c r="G25" s="45">
        <v>1162</v>
      </c>
      <c r="H25" s="44">
        <v>14</v>
      </c>
      <c r="I25" s="44">
        <f>G25/H25</f>
        <v>83</v>
      </c>
      <c r="J25" s="44">
        <v>4</v>
      </c>
      <c r="K25" s="44">
        <v>2</v>
      </c>
      <c r="L25" s="45">
        <v>17449.05</v>
      </c>
      <c r="M25" s="45">
        <v>3152</v>
      </c>
      <c r="N25" s="38">
        <v>43560</v>
      </c>
      <c r="O25" s="42" t="s">
        <v>63</v>
      </c>
      <c r="P25" s="43"/>
      <c r="R25" s="50"/>
      <c r="T25" s="43"/>
      <c r="U25" s="43"/>
      <c r="V25" s="48"/>
      <c r="W25" s="43"/>
      <c r="X25" s="43"/>
      <c r="Y25" s="48"/>
      <c r="Z25" s="48"/>
    </row>
    <row r="26" spans="1:26" s="36" customFormat="1" ht="25.35" customHeight="1">
      <c r="A26" s="37">
        <v>12</v>
      </c>
      <c r="B26" s="54">
        <v>7</v>
      </c>
      <c r="C26" s="40" t="s">
        <v>61</v>
      </c>
      <c r="D26" s="45">
        <v>4741</v>
      </c>
      <c r="E26" s="44">
        <v>10684</v>
      </c>
      <c r="F26" s="41">
        <f>(D26-E26)/E26</f>
        <v>-0.55625233994758516</v>
      </c>
      <c r="G26" s="45">
        <v>834</v>
      </c>
      <c r="H26" s="44" t="s">
        <v>30</v>
      </c>
      <c r="I26" s="44" t="s">
        <v>30</v>
      </c>
      <c r="J26" s="44">
        <v>6</v>
      </c>
      <c r="K26" s="44">
        <v>2</v>
      </c>
      <c r="L26" s="45">
        <v>15425</v>
      </c>
      <c r="M26" s="45">
        <v>2962</v>
      </c>
      <c r="N26" s="38">
        <v>43560</v>
      </c>
      <c r="O26" s="42" t="s">
        <v>37</v>
      </c>
      <c r="P26" s="43"/>
      <c r="R26" s="50"/>
      <c r="T26" s="43"/>
      <c r="U26" s="43"/>
      <c r="V26" s="48"/>
      <c r="W26" s="43"/>
      <c r="X26" s="43"/>
      <c r="Y26" s="48"/>
      <c r="Z26" s="48"/>
    </row>
    <row r="27" spans="1:26" s="36" customFormat="1" ht="25.35" customHeight="1">
      <c r="A27" s="37">
        <v>13</v>
      </c>
      <c r="B27" s="54">
        <v>6</v>
      </c>
      <c r="C27" s="40" t="s">
        <v>48</v>
      </c>
      <c r="D27" s="45">
        <v>4641</v>
      </c>
      <c r="E27" s="44">
        <v>12574</v>
      </c>
      <c r="F27" s="41">
        <f>(D27-E27)/E27</f>
        <v>-0.63090504215046928</v>
      </c>
      <c r="G27" s="45">
        <v>770</v>
      </c>
      <c r="H27" s="44">
        <v>29</v>
      </c>
      <c r="I27" s="44">
        <f>G27/H27</f>
        <v>26.551724137931036</v>
      </c>
      <c r="J27" s="44">
        <v>4</v>
      </c>
      <c r="K27" s="44">
        <v>4</v>
      </c>
      <c r="L27" s="45">
        <v>103863</v>
      </c>
      <c r="M27" s="45">
        <v>17773</v>
      </c>
      <c r="N27" s="38">
        <v>43546</v>
      </c>
      <c r="O27" s="42" t="s">
        <v>35</v>
      </c>
      <c r="P27" s="43"/>
      <c r="R27" s="50"/>
      <c r="T27" s="43"/>
      <c r="U27" s="43"/>
      <c r="V27" s="48"/>
      <c r="W27" s="43"/>
      <c r="X27" s="43"/>
      <c r="Y27" s="48"/>
      <c r="Z27" s="48"/>
    </row>
    <row r="28" spans="1:26" s="36" customFormat="1" ht="25.35" customHeight="1">
      <c r="A28" s="37">
        <v>14</v>
      </c>
      <c r="B28" s="54">
        <v>12</v>
      </c>
      <c r="C28" s="40" t="s">
        <v>51</v>
      </c>
      <c r="D28" s="45">
        <v>3010</v>
      </c>
      <c r="E28" s="44">
        <v>6477</v>
      </c>
      <c r="F28" s="41">
        <f>(D28-E28)/E28</f>
        <v>-0.53527867840049403</v>
      </c>
      <c r="G28" s="45">
        <v>487</v>
      </c>
      <c r="H28" s="44" t="s">
        <v>30</v>
      </c>
      <c r="I28" s="44" t="s">
        <v>30</v>
      </c>
      <c r="J28" s="44">
        <v>2</v>
      </c>
      <c r="K28" s="44">
        <v>3</v>
      </c>
      <c r="L28" s="45">
        <v>24771</v>
      </c>
      <c r="M28" s="45">
        <v>4281</v>
      </c>
      <c r="N28" s="38">
        <v>43553</v>
      </c>
      <c r="O28" s="42" t="s">
        <v>37</v>
      </c>
      <c r="P28" s="43"/>
      <c r="R28" s="50"/>
      <c r="T28" s="43"/>
      <c r="U28" s="43"/>
      <c r="V28" s="48"/>
      <c r="W28" s="43"/>
      <c r="X28" s="43"/>
      <c r="Y28" s="48"/>
      <c r="Z28" s="48"/>
    </row>
    <row r="29" spans="1:26" s="36" customFormat="1" ht="25.35" customHeight="1">
      <c r="A29" s="37">
        <v>15</v>
      </c>
      <c r="B29" s="66" t="s">
        <v>32</v>
      </c>
      <c r="C29" s="40" t="s">
        <v>92</v>
      </c>
      <c r="D29" s="45">
        <v>2945</v>
      </c>
      <c r="E29" s="44" t="s">
        <v>30</v>
      </c>
      <c r="F29" s="44" t="s">
        <v>30</v>
      </c>
      <c r="G29" s="45">
        <v>639</v>
      </c>
      <c r="H29" s="44" t="s">
        <v>30</v>
      </c>
      <c r="I29" s="44" t="s">
        <v>30</v>
      </c>
      <c r="J29" s="44">
        <v>9</v>
      </c>
      <c r="K29" s="44">
        <v>1</v>
      </c>
      <c r="L29" s="45">
        <v>2945</v>
      </c>
      <c r="M29" s="45">
        <v>639</v>
      </c>
      <c r="N29" s="38">
        <v>43536</v>
      </c>
      <c r="O29" s="42" t="s">
        <v>37</v>
      </c>
      <c r="P29" s="43"/>
      <c r="R29" s="50"/>
      <c r="T29" s="43"/>
      <c r="U29" s="43"/>
      <c r="V29" s="48"/>
      <c r="W29" s="43"/>
      <c r="X29" s="43"/>
      <c r="Y29" s="48"/>
      <c r="Z29" s="48"/>
    </row>
    <row r="30" spans="1:26" s="36" customFormat="1" ht="25.35" customHeight="1">
      <c r="A30" s="37">
        <v>16</v>
      </c>
      <c r="B30" s="54">
        <v>11</v>
      </c>
      <c r="C30" s="40" t="s">
        <v>64</v>
      </c>
      <c r="D30" s="45">
        <v>2794.4</v>
      </c>
      <c r="E30" s="44">
        <v>6949.2</v>
      </c>
      <c r="F30" s="41">
        <f>(D30-E30)/E30</f>
        <v>-0.59788177056351799</v>
      </c>
      <c r="G30" s="45">
        <v>526</v>
      </c>
      <c r="H30" s="44">
        <v>9</v>
      </c>
      <c r="I30" s="44">
        <f>G30/H30</f>
        <v>58.444444444444443</v>
      </c>
      <c r="J30" s="44">
        <v>3</v>
      </c>
      <c r="K30" s="44">
        <v>2</v>
      </c>
      <c r="L30" s="45">
        <v>6949.2</v>
      </c>
      <c r="M30" s="45">
        <v>1347</v>
      </c>
      <c r="N30" s="38">
        <v>43560</v>
      </c>
      <c r="O30" s="42" t="s">
        <v>63</v>
      </c>
      <c r="P30" s="43"/>
      <c r="R30" s="50"/>
      <c r="T30" s="43"/>
      <c r="V30" s="48"/>
      <c r="W30" s="43"/>
      <c r="X30" s="43"/>
      <c r="Y30" s="48"/>
      <c r="Z30" s="48"/>
    </row>
    <row r="31" spans="1:26" s="36" customFormat="1" ht="25.35" customHeight="1">
      <c r="A31" s="37">
        <v>17</v>
      </c>
      <c r="B31" s="54">
        <v>19</v>
      </c>
      <c r="C31" s="40" t="s">
        <v>70</v>
      </c>
      <c r="D31" s="45">
        <v>2574.15</v>
      </c>
      <c r="E31" s="44">
        <v>2667.6</v>
      </c>
      <c r="F31" s="41">
        <f>(D31-E31)/E31</f>
        <v>-3.5031488978857335E-2</v>
      </c>
      <c r="G31" s="45">
        <v>471</v>
      </c>
      <c r="H31" s="44">
        <v>11</v>
      </c>
      <c r="I31" s="44">
        <f>G31/H31</f>
        <v>42.81818181818182</v>
      </c>
      <c r="J31" s="44">
        <v>3</v>
      </c>
      <c r="K31" s="44">
        <v>2</v>
      </c>
      <c r="L31" s="45">
        <v>5705.75</v>
      </c>
      <c r="M31" s="45">
        <v>1055</v>
      </c>
      <c r="N31" s="38">
        <v>43560</v>
      </c>
      <c r="O31" s="42" t="s">
        <v>63</v>
      </c>
      <c r="P31" s="43"/>
      <c r="R31" s="50"/>
      <c r="T31" s="43"/>
      <c r="V31" s="48"/>
      <c r="W31" s="43"/>
      <c r="X31" s="43"/>
      <c r="Y31" s="48"/>
      <c r="Z31" s="48"/>
    </row>
    <row r="32" spans="1:26" s="36" customFormat="1" ht="25.35" customHeight="1">
      <c r="A32" s="37">
        <v>18</v>
      </c>
      <c r="B32" s="54">
        <v>14</v>
      </c>
      <c r="C32" s="40" t="s">
        <v>65</v>
      </c>
      <c r="D32" s="45">
        <v>2383.14</v>
      </c>
      <c r="E32" s="44">
        <v>5258.25</v>
      </c>
      <c r="F32" s="41">
        <f>(D32-E32)/E32</f>
        <v>-0.54678077307088868</v>
      </c>
      <c r="G32" s="45">
        <v>438</v>
      </c>
      <c r="H32" s="44">
        <v>12</v>
      </c>
      <c r="I32" s="44">
        <f>G32/H32</f>
        <v>36.5</v>
      </c>
      <c r="J32" s="44">
        <v>5</v>
      </c>
      <c r="K32" s="44">
        <v>2</v>
      </c>
      <c r="L32" s="45">
        <v>7733.39</v>
      </c>
      <c r="M32" s="45">
        <v>1408</v>
      </c>
      <c r="N32" s="38">
        <v>43560</v>
      </c>
      <c r="O32" s="42" t="s">
        <v>63</v>
      </c>
      <c r="P32" s="43"/>
      <c r="R32" s="50"/>
      <c r="T32" s="43"/>
      <c r="V32" s="48"/>
      <c r="W32" s="43"/>
      <c r="X32" s="43"/>
      <c r="Y32" s="48"/>
      <c r="Z32" s="48"/>
    </row>
    <row r="33" spans="1:26" s="36" customFormat="1" ht="25.35" customHeight="1">
      <c r="A33" s="37">
        <v>19</v>
      </c>
      <c r="B33" s="54">
        <v>16</v>
      </c>
      <c r="C33" s="40" t="s">
        <v>68</v>
      </c>
      <c r="D33" s="45">
        <v>2298.5</v>
      </c>
      <c r="E33" s="44">
        <v>3890.5</v>
      </c>
      <c r="F33" s="41">
        <f>(D33-E33)/E33</f>
        <v>-0.40920190206914281</v>
      </c>
      <c r="G33" s="45">
        <v>457</v>
      </c>
      <c r="H33" s="44">
        <v>11</v>
      </c>
      <c r="I33" s="44">
        <f>G33/H33</f>
        <v>41.545454545454547</v>
      </c>
      <c r="J33" s="44">
        <v>4</v>
      </c>
      <c r="K33" s="44">
        <v>2</v>
      </c>
      <c r="L33" s="45">
        <v>6679</v>
      </c>
      <c r="M33" s="45">
        <v>1347</v>
      </c>
      <c r="N33" s="38">
        <v>43560</v>
      </c>
      <c r="O33" s="42" t="s">
        <v>63</v>
      </c>
      <c r="P33" s="43"/>
      <c r="R33" s="50"/>
      <c r="T33" s="43"/>
      <c r="V33" s="48"/>
      <c r="W33" s="43"/>
      <c r="X33" s="43"/>
      <c r="Y33" s="48"/>
      <c r="Z33" s="48"/>
    </row>
    <row r="34" spans="1:26" s="36" customFormat="1" ht="25.35" customHeight="1">
      <c r="A34" s="37">
        <v>20</v>
      </c>
      <c r="B34" s="54">
        <v>15</v>
      </c>
      <c r="C34" s="40" t="s">
        <v>66</v>
      </c>
      <c r="D34" s="45">
        <v>2271.8000000000002</v>
      </c>
      <c r="E34" s="44">
        <v>5095.75</v>
      </c>
      <c r="F34" s="41">
        <f>(D34-E34)/E34</f>
        <v>-0.55417750085855855</v>
      </c>
      <c r="G34" s="45">
        <v>535</v>
      </c>
      <c r="H34" s="44">
        <v>39</v>
      </c>
      <c r="I34" s="44">
        <f>G34/H34</f>
        <v>13.717948717948717</v>
      </c>
      <c r="J34" s="44">
        <v>10</v>
      </c>
      <c r="K34" s="44">
        <v>2</v>
      </c>
      <c r="L34" s="45">
        <v>10723.6</v>
      </c>
      <c r="M34" s="45">
        <v>2052</v>
      </c>
      <c r="N34" s="38">
        <v>43560</v>
      </c>
      <c r="O34" s="42" t="s">
        <v>67</v>
      </c>
      <c r="P34" s="43"/>
      <c r="R34" s="50"/>
      <c r="T34" s="43"/>
      <c r="V34" s="48"/>
      <c r="W34" s="43"/>
      <c r="X34" s="43"/>
      <c r="Y34" s="48"/>
      <c r="Z34" s="48"/>
    </row>
    <row r="35" spans="1:26" ht="25.15" customHeight="1">
      <c r="A35" s="13"/>
      <c r="B35" s="13"/>
      <c r="C35" s="14" t="s">
        <v>31</v>
      </c>
      <c r="D35" s="15">
        <f>SUM(D23:D34)</f>
        <v>370907.9800000001</v>
      </c>
      <c r="E35" s="15">
        <f t="shared" ref="E35:G35" si="1">SUM(E23:E34)</f>
        <v>224313.95000000004</v>
      </c>
      <c r="F35" s="56">
        <f>(D35-E35)/E35</f>
        <v>0.653521682445519</v>
      </c>
      <c r="G35" s="15">
        <f t="shared" si="1"/>
        <v>73759</v>
      </c>
      <c r="H35" s="16"/>
      <c r="I35" s="17"/>
      <c r="J35" s="16"/>
      <c r="K35" s="18"/>
      <c r="L35" s="19"/>
      <c r="M35" s="11"/>
      <c r="N35" s="20"/>
      <c r="O35" s="21"/>
    </row>
    <row r="36" spans="1:26" ht="12" customHeight="1">
      <c r="A36" s="22"/>
      <c r="B36" s="22"/>
      <c r="C36" s="23"/>
      <c r="D36" s="24"/>
      <c r="E36" s="24"/>
      <c r="F36" s="24"/>
      <c r="G36" s="25"/>
      <c r="H36" s="26"/>
      <c r="I36" s="27"/>
      <c r="J36" s="26"/>
      <c r="K36" s="28"/>
      <c r="L36" s="24"/>
      <c r="M36" s="25"/>
      <c r="N36" s="29"/>
      <c r="O36" s="30"/>
    </row>
    <row r="37" spans="1:26" s="36" customFormat="1" ht="25.35" customHeight="1">
      <c r="A37" s="37">
        <v>21</v>
      </c>
      <c r="B37" s="54" t="s">
        <v>95</v>
      </c>
      <c r="C37" s="40" t="s">
        <v>93</v>
      </c>
      <c r="D37" s="45">
        <v>1531.9</v>
      </c>
      <c r="E37" s="44" t="s">
        <v>30</v>
      </c>
      <c r="F37" s="44" t="s">
        <v>30</v>
      </c>
      <c r="G37" s="45">
        <v>276</v>
      </c>
      <c r="H37" s="44">
        <v>5</v>
      </c>
      <c r="I37" s="44">
        <f>G37/H37</f>
        <v>55.2</v>
      </c>
      <c r="J37" s="44">
        <v>5</v>
      </c>
      <c r="K37" s="44">
        <v>0</v>
      </c>
      <c r="L37" s="45">
        <v>1531.9</v>
      </c>
      <c r="M37" s="45">
        <v>276</v>
      </c>
      <c r="N37" s="38" t="s">
        <v>96</v>
      </c>
      <c r="O37" s="42" t="s">
        <v>33</v>
      </c>
      <c r="P37" s="43"/>
      <c r="R37" s="50"/>
      <c r="T37" s="43"/>
      <c r="U37" s="46"/>
      <c r="V37" s="48"/>
      <c r="W37" s="43"/>
      <c r="X37" s="43"/>
      <c r="Y37" s="48"/>
      <c r="Z37" s="48"/>
    </row>
    <row r="38" spans="1:26" s="36" customFormat="1" ht="25.35" customHeight="1">
      <c r="A38" s="37">
        <v>22</v>
      </c>
      <c r="B38" s="54">
        <v>22</v>
      </c>
      <c r="C38" s="40" t="s">
        <v>69</v>
      </c>
      <c r="D38" s="45">
        <v>1183.5999999999999</v>
      </c>
      <c r="E38" s="44">
        <v>1949.3</v>
      </c>
      <c r="F38" s="41">
        <f>(D38-E38)/E38</f>
        <v>-0.39280767454983845</v>
      </c>
      <c r="G38" s="45">
        <v>242</v>
      </c>
      <c r="H38" s="44">
        <v>10</v>
      </c>
      <c r="I38" s="44">
        <f>G38/H38</f>
        <v>24.2</v>
      </c>
      <c r="J38" s="44">
        <v>3</v>
      </c>
      <c r="K38" s="44">
        <v>2</v>
      </c>
      <c r="L38" s="45">
        <v>3356.9</v>
      </c>
      <c r="M38" s="45">
        <v>614</v>
      </c>
      <c r="N38" s="38">
        <v>43560</v>
      </c>
      <c r="O38" s="42" t="s">
        <v>63</v>
      </c>
      <c r="P38" s="43"/>
      <c r="R38" s="50"/>
      <c r="T38" s="43"/>
      <c r="U38" s="46"/>
      <c r="V38" s="48"/>
      <c r="W38" s="43"/>
      <c r="X38" s="43"/>
      <c r="Y38" s="48"/>
      <c r="Z38" s="48"/>
    </row>
    <row r="39" spans="1:26" s="36" customFormat="1" ht="25.35" customHeight="1">
      <c r="A39" s="37">
        <v>23</v>
      </c>
      <c r="B39" s="54">
        <v>10</v>
      </c>
      <c r="C39" s="40" t="s">
        <v>40</v>
      </c>
      <c r="D39" s="45">
        <v>1109</v>
      </c>
      <c r="E39" s="44">
        <v>7392.26</v>
      </c>
      <c r="F39" s="41">
        <f>(D39-E39)/E39</f>
        <v>-0.84997822046302485</v>
      </c>
      <c r="G39" s="45">
        <v>211</v>
      </c>
      <c r="H39" s="44">
        <v>23</v>
      </c>
      <c r="I39" s="44">
        <f>G39/H39</f>
        <v>9.1739130434782616</v>
      </c>
      <c r="J39" s="44">
        <v>18</v>
      </c>
      <c r="K39" s="44">
        <v>8</v>
      </c>
      <c r="L39" s="45">
        <v>507149</v>
      </c>
      <c r="M39" s="45">
        <v>88441</v>
      </c>
      <c r="N39" s="38">
        <v>43518</v>
      </c>
      <c r="O39" s="42" t="s">
        <v>41</v>
      </c>
      <c r="P39" s="43"/>
      <c r="R39" s="50"/>
      <c r="T39" s="43"/>
      <c r="U39" s="46"/>
      <c r="V39" s="48"/>
      <c r="W39" s="43"/>
      <c r="X39" s="43"/>
      <c r="Y39" s="48"/>
      <c r="Z39" s="48"/>
    </row>
    <row r="40" spans="1:26" s="36" customFormat="1" ht="24.75" customHeight="1">
      <c r="A40" s="37">
        <v>24</v>
      </c>
      <c r="B40" s="54">
        <v>24</v>
      </c>
      <c r="C40" s="40" t="s">
        <v>72</v>
      </c>
      <c r="D40" s="45">
        <v>1091.75</v>
      </c>
      <c r="E40" s="44">
        <v>1744.8</v>
      </c>
      <c r="F40" s="41">
        <f>(D40-E40)/E40</f>
        <v>-0.37428358551123336</v>
      </c>
      <c r="G40" s="45">
        <v>207</v>
      </c>
      <c r="H40" s="44">
        <v>5</v>
      </c>
      <c r="I40" s="44">
        <f>G40/H40</f>
        <v>41.4</v>
      </c>
      <c r="J40" s="44">
        <v>2</v>
      </c>
      <c r="K40" s="44">
        <v>2</v>
      </c>
      <c r="L40" s="45">
        <v>2994.55</v>
      </c>
      <c r="M40" s="45">
        <v>562</v>
      </c>
      <c r="N40" s="38">
        <v>43560</v>
      </c>
      <c r="O40" s="42" t="s">
        <v>63</v>
      </c>
      <c r="P40" s="43"/>
      <c r="R40" s="50"/>
      <c r="T40" s="43"/>
      <c r="U40" s="46"/>
      <c r="V40" s="48"/>
      <c r="W40" s="43"/>
      <c r="X40" s="43"/>
      <c r="Y40" s="48"/>
      <c r="Z40" s="48"/>
    </row>
    <row r="41" spans="1:26" s="36" customFormat="1" ht="24.75" customHeight="1">
      <c r="A41" s="37">
        <v>25</v>
      </c>
      <c r="B41" s="54">
        <v>23</v>
      </c>
      <c r="C41" s="40" t="s">
        <v>74</v>
      </c>
      <c r="D41" s="45">
        <v>1009</v>
      </c>
      <c r="E41" s="44">
        <v>1786.7</v>
      </c>
      <c r="F41" s="41">
        <f>(D41-E41)/E41</f>
        <v>-0.43527173000503722</v>
      </c>
      <c r="G41" s="45">
        <v>191</v>
      </c>
      <c r="H41" s="44">
        <v>10</v>
      </c>
      <c r="I41" s="44">
        <f>G41/H41</f>
        <v>19.100000000000001</v>
      </c>
      <c r="J41" s="44">
        <v>2</v>
      </c>
      <c r="K41" s="44">
        <v>2</v>
      </c>
      <c r="L41" s="45">
        <v>2795.7</v>
      </c>
      <c r="M41" s="45">
        <v>529</v>
      </c>
      <c r="N41" s="38">
        <v>43560</v>
      </c>
      <c r="O41" s="42" t="s">
        <v>63</v>
      </c>
      <c r="P41" s="43"/>
      <c r="R41" s="50"/>
      <c r="T41" s="43"/>
      <c r="U41" s="46"/>
      <c r="V41" s="48"/>
      <c r="W41" s="43"/>
      <c r="X41" s="43"/>
      <c r="Y41" s="48"/>
      <c r="Z41" s="48"/>
    </row>
    <row r="42" spans="1:26" s="36" customFormat="1" ht="25.35" customHeight="1">
      <c r="A42" s="37">
        <v>26</v>
      </c>
      <c r="B42" s="54">
        <v>9</v>
      </c>
      <c r="C42" s="40" t="s">
        <v>45</v>
      </c>
      <c r="D42" s="45">
        <v>942.84</v>
      </c>
      <c r="E42" s="44">
        <v>7568.14</v>
      </c>
      <c r="F42" s="41">
        <f>(D42-E42)/E42</f>
        <v>-0.87541985216975371</v>
      </c>
      <c r="G42" s="45">
        <v>146</v>
      </c>
      <c r="H42" s="44">
        <v>4</v>
      </c>
      <c r="I42" s="44">
        <f>G42/H42</f>
        <v>36.5</v>
      </c>
      <c r="J42" s="44">
        <v>2</v>
      </c>
      <c r="K42" s="44">
        <v>5</v>
      </c>
      <c r="L42" s="45">
        <v>80063.27</v>
      </c>
      <c r="M42" s="45">
        <v>14811</v>
      </c>
      <c r="N42" s="38">
        <v>43539</v>
      </c>
      <c r="O42" s="42" t="s">
        <v>27</v>
      </c>
      <c r="P42" s="43"/>
      <c r="R42" s="50"/>
      <c r="T42" s="43"/>
      <c r="U42" s="46"/>
      <c r="V42" s="48"/>
      <c r="W42" s="43"/>
      <c r="X42" s="43"/>
      <c r="Y42" s="48"/>
      <c r="Z42" s="48"/>
    </row>
    <row r="43" spans="1:26" s="36" customFormat="1" ht="25.35" customHeight="1">
      <c r="A43" s="37">
        <v>27</v>
      </c>
      <c r="B43" s="54">
        <v>31</v>
      </c>
      <c r="C43" s="40" t="s">
        <v>75</v>
      </c>
      <c r="D43" s="45">
        <v>855.5</v>
      </c>
      <c r="E43" s="44">
        <v>646.5</v>
      </c>
      <c r="F43" s="41">
        <f>(D43-E43)/E43</f>
        <v>0.32327919566898683</v>
      </c>
      <c r="G43" s="45">
        <v>155</v>
      </c>
      <c r="H43" s="44">
        <v>2</v>
      </c>
      <c r="I43" s="44">
        <f>G43/H43</f>
        <v>77.5</v>
      </c>
      <c r="J43" s="44">
        <v>1</v>
      </c>
      <c r="K43" s="44">
        <v>2</v>
      </c>
      <c r="L43" s="45">
        <v>1598</v>
      </c>
      <c r="M43" s="45">
        <v>295</v>
      </c>
      <c r="N43" s="38">
        <v>43560</v>
      </c>
      <c r="O43" s="42" t="s">
        <v>63</v>
      </c>
      <c r="P43" s="43"/>
      <c r="R43" s="50"/>
      <c r="T43" s="43"/>
      <c r="U43" s="43"/>
      <c r="V43" s="48"/>
      <c r="W43" s="43"/>
      <c r="X43" s="43"/>
      <c r="Y43" s="48"/>
      <c r="Z43" s="48"/>
    </row>
    <row r="44" spans="1:26" s="36" customFormat="1" ht="25.35" customHeight="1">
      <c r="A44" s="37">
        <v>28</v>
      </c>
      <c r="B44" s="54">
        <v>35</v>
      </c>
      <c r="C44" s="40" t="s">
        <v>39</v>
      </c>
      <c r="D44" s="45">
        <v>843.48</v>
      </c>
      <c r="E44" s="44">
        <v>382.45</v>
      </c>
      <c r="F44" s="41">
        <f>(D44-E44)/E44</f>
        <v>1.2054647666361618</v>
      </c>
      <c r="G44" s="45">
        <v>132</v>
      </c>
      <c r="H44" s="44">
        <v>7</v>
      </c>
      <c r="I44" s="44">
        <f>G44/H44</f>
        <v>18.857142857142858</v>
      </c>
      <c r="J44" s="44">
        <v>1</v>
      </c>
      <c r="K44" s="44">
        <v>12</v>
      </c>
      <c r="L44" s="45">
        <v>689333.87</v>
      </c>
      <c r="M44" s="45">
        <v>120773</v>
      </c>
      <c r="N44" s="38">
        <v>43490</v>
      </c>
      <c r="O44" s="42" t="s">
        <v>27</v>
      </c>
      <c r="P44" s="43"/>
      <c r="R44" s="50"/>
      <c r="T44" s="43"/>
      <c r="U44" s="43"/>
      <c r="V44" s="48"/>
      <c r="W44" s="43"/>
      <c r="X44" s="43"/>
      <c r="Y44" s="48"/>
      <c r="Z44" s="48"/>
    </row>
    <row r="45" spans="1:26" s="36" customFormat="1" ht="25.35" customHeight="1">
      <c r="A45" s="37">
        <v>29</v>
      </c>
      <c r="B45" s="54">
        <v>20</v>
      </c>
      <c r="C45" s="40" t="s">
        <v>71</v>
      </c>
      <c r="D45" s="45">
        <v>620.5</v>
      </c>
      <c r="E45" s="44">
        <v>2310.4</v>
      </c>
      <c r="F45" s="41">
        <f>(D45-E45)/E45</f>
        <v>-0.73143178670360109</v>
      </c>
      <c r="G45" s="45">
        <v>117</v>
      </c>
      <c r="H45" s="44">
        <v>5</v>
      </c>
      <c r="I45" s="44">
        <f>G45/H45</f>
        <v>23.4</v>
      </c>
      <c r="J45" s="44">
        <v>2</v>
      </c>
      <c r="K45" s="44">
        <v>2</v>
      </c>
      <c r="L45" s="45">
        <v>3198.9</v>
      </c>
      <c r="M45" s="45">
        <v>589</v>
      </c>
      <c r="N45" s="38">
        <v>43560</v>
      </c>
      <c r="O45" s="42" t="s">
        <v>63</v>
      </c>
      <c r="P45" s="43"/>
      <c r="R45" s="50"/>
      <c r="T45" s="43"/>
      <c r="U45" s="43"/>
      <c r="V45" s="48"/>
      <c r="W45" s="43"/>
      <c r="X45" s="43"/>
      <c r="Y45" s="48"/>
      <c r="Z45" s="48"/>
    </row>
    <row r="46" spans="1:26" s="36" customFormat="1" ht="25.35" customHeight="1">
      <c r="A46" s="37">
        <v>30</v>
      </c>
      <c r="B46" s="54">
        <v>36</v>
      </c>
      <c r="C46" s="40" t="s">
        <v>80</v>
      </c>
      <c r="D46" s="45">
        <v>611</v>
      </c>
      <c r="E46" s="44">
        <v>316</v>
      </c>
      <c r="F46" s="41">
        <f>(D46-E46)/E46</f>
        <v>0.93354430379746833</v>
      </c>
      <c r="G46" s="45">
        <v>121</v>
      </c>
      <c r="H46" s="44">
        <v>3</v>
      </c>
      <c r="I46" s="44">
        <f>G46/H46</f>
        <v>40.333333333333336</v>
      </c>
      <c r="J46" s="44">
        <v>1</v>
      </c>
      <c r="K46" s="44">
        <v>2</v>
      </c>
      <c r="L46" s="45">
        <v>927</v>
      </c>
      <c r="M46" s="45">
        <v>181</v>
      </c>
      <c r="N46" s="38">
        <v>43560</v>
      </c>
      <c r="O46" s="42" t="s">
        <v>63</v>
      </c>
      <c r="P46" s="43"/>
      <c r="R46" s="50"/>
      <c r="T46" s="52"/>
      <c r="U46" s="43"/>
      <c r="V46" s="48"/>
      <c r="W46" s="43"/>
      <c r="X46" s="43"/>
      <c r="Y46" s="48"/>
      <c r="Z46" s="48"/>
    </row>
    <row r="47" spans="1:26" ht="25.15" customHeight="1">
      <c r="A47" s="13"/>
      <c r="B47" s="13"/>
      <c r="C47" s="14" t="s">
        <v>58</v>
      </c>
      <c r="D47" s="15">
        <f>SUM(D35:D46)</f>
        <v>380706.5500000001</v>
      </c>
      <c r="E47" s="15">
        <f t="shared" ref="E47:G47" si="2">SUM(E35:E46)</f>
        <v>248410.50000000006</v>
      </c>
      <c r="F47" s="56">
        <f>(D47-E47)/E47</f>
        <v>0.53257028185201516</v>
      </c>
      <c r="G47" s="15">
        <f t="shared" si="2"/>
        <v>75557</v>
      </c>
      <c r="H47" s="16"/>
      <c r="I47" s="17"/>
      <c r="J47" s="16"/>
      <c r="K47" s="18"/>
      <c r="L47" s="19"/>
      <c r="M47" s="11"/>
      <c r="N47" s="20"/>
      <c r="O47" s="21"/>
    </row>
    <row r="48" spans="1:26" ht="12" customHeight="1">
      <c r="A48" s="22"/>
      <c r="B48" s="22"/>
      <c r="C48" s="23"/>
      <c r="D48" s="24"/>
      <c r="E48" s="24"/>
      <c r="F48" s="24"/>
      <c r="G48" s="25"/>
      <c r="H48" s="26"/>
      <c r="I48" s="27"/>
      <c r="J48" s="26"/>
      <c r="K48" s="28"/>
      <c r="L48" s="24"/>
      <c r="M48" s="25"/>
      <c r="N48" s="29"/>
      <c r="O48" s="30"/>
    </row>
    <row r="49" spans="1:26" s="36" customFormat="1" ht="25.35" customHeight="1">
      <c r="A49" s="37">
        <v>31</v>
      </c>
      <c r="B49" s="54" t="s">
        <v>95</v>
      </c>
      <c r="C49" s="40" t="s">
        <v>94</v>
      </c>
      <c r="D49" s="45">
        <v>556.04999999999995</v>
      </c>
      <c r="E49" s="44" t="s">
        <v>30</v>
      </c>
      <c r="F49" s="44" t="s">
        <v>30</v>
      </c>
      <c r="G49" s="45">
        <v>120</v>
      </c>
      <c r="H49" s="44">
        <v>5</v>
      </c>
      <c r="I49" s="44">
        <f>G49/H49</f>
        <v>24</v>
      </c>
      <c r="J49" s="44">
        <v>5</v>
      </c>
      <c r="K49" s="44">
        <v>0</v>
      </c>
      <c r="L49" s="45">
        <v>556.04999999999995</v>
      </c>
      <c r="M49" s="45">
        <v>120</v>
      </c>
      <c r="N49" s="38" t="s">
        <v>96</v>
      </c>
      <c r="O49" s="42" t="s">
        <v>27</v>
      </c>
      <c r="P49" s="43"/>
      <c r="R49" s="50"/>
      <c r="S49"/>
      <c r="T49" s="43"/>
      <c r="U49" s="46"/>
      <c r="V49" s="48"/>
      <c r="W49" s="43"/>
      <c r="X49" s="43"/>
      <c r="Y49" s="48"/>
      <c r="Z49" s="48"/>
    </row>
    <row r="50" spans="1:26" s="36" customFormat="1" ht="25.35" customHeight="1">
      <c r="A50" s="37">
        <v>32</v>
      </c>
      <c r="B50" s="54">
        <v>26</v>
      </c>
      <c r="C50" s="40" t="s">
        <v>73</v>
      </c>
      <c r="D50" s="45">
        <v>516.6</v>
      </c>
      <c r="E50" s="44">
        <v>1419</v>
      </c>
      <c r="F50" s="41">
        <f>(D50-E50)/E50</f>
        <v>-0.63594080338266379</v>
      </c>
      <c r="G50" s="45">
        <v>111</v>
      </c>
      <c r="H50" s="44">
        <v>11</v>
      </c>
      <c r="I50" s="44">
        <f>G50/H50</f>
        <v>10.090909090909092</v>
      </c>
      <c r="J50" s="44">
        <v>3</v>
      </c>
      <c r="K50" s="44">
        <v>2</v>
      </c>
      <c r="L50" s="45">
        <v>2327.6</v>
      </c>
      <c r="M50" s="45">
        <v>501</v>
      </c>
      <c r="N50" s="38">
        <v>43560</v>
      </c>
      <c r="O50" s="42" t="s">
        <v>63</v>
      </c>
      <c r="P50" s="43"/>
      <c r="R50" s="50"/>
      <c r="T50" s="43"/>
      <c r="U50" s="43"/>
      <c r="V50" s="48"/>
      <c r="W50" s="43"/>
      <c r="X50" s="43"/>
      <c r="Y50" s="48"/>
    </row>
    <row r="51" spans="1:26" s="36" customFormat="1" ht="25.35" customHeight="1">
      <c r="A51" s="37">
        <v>33</v>
      </c>
      <c r="B51" s="54">
        <v>32</v>
      </c>
      <c r="C51" s="40" t="s">
        <v>77</v>
      </c>
      <c r="D51" s="45">
        <v>511.6</v>
      </c>
      <c r="E51" s="44">
        <v>559.4</v>
      </c>
      <c r="F51" s="41">
        <f>(D51-E51)/E51</f>
        <v>-8.5448695030389626E-2</v>
      </c>
      <c r="G51" s="45">
        <v>100</v>
      </c>
      <c r="H51" s="44">
        <v>8</v>
      </c>
      <c r="I51" s="44">
        <f>G51/H51</f>
        <v>12.5</v>
      </c>
      <c r="J51" s="44">
        <v>3</v>
      </c>
      <c r="K51" s="44">
        <v>2</v>
      </c>
      <c r="L51" s="45">
        <v>1099</v>
      </c>
      <c r="M51" s="45">
        <v>232</v>
      </c>
      <c r="N51" s="38">
        <v>43560</v>
      </c>
      <c r="O51" s="42" t="s">
        <v>63</v>
      </c>
      <c r="P51" s="43"/>
      <c r="R51" s="50"/>
      <c r="T51" s="43"/>
      <c r="U51" s="43"/>
      <c r="V51" s="48"/>
      <c r="W51" s="43"/>
      <c r="X51" s="43"/>
      <c r="Y51" s="48"/>
    </row>
    <row r="52" spans="1:26" s="36" customFormat="1" ht="25.35" customHeight="1">
      <c r="A52" s="37">
        <v>34</v>
      </c>
      <c r="B52" s="54">
        <v>38</v>
      </c>
      <c r="C52" s="40" t="s">
        <v>81</v>
      </c>
      <c r="D52" s="45">
        <v>412</v>
      </c>
      <c r="E52" s="44">
        <v>235.5</v>
      </c>
      <c r="F52" s="41">
        <f>(D52-E52)/E52</f>
        <v>0.74946921443736725</v>
      </c>
      <c r="G52" s="45">
        <v>82</v>
      </c>
      <c r="H52" s="44">
        <v>1</v>
      </c>
      <c r="I52" s="44">
        <f>G52/H52</f>
        <v>82</v>
      </c>
      <c r="J52" s="44">
        <v>1</v>
      </c>
      <c r="K52" s="44">
        <v>2</v>
      </c>
      <c r="L52" s="45">
        <v>729.5</v>
      </c>
      <c r="M52" s="45">
        <v>142</v>
      </c>
      <c r="N52" s="38">
        <v>43560</v>
      </c>
      <c r="O52" s="42" t="s">
        <v>63</v>
      </c>
      <c r="P52" s="43"/>
      <c r="R52" s="50"/>
      <c r="T52" s="43"/>
      <c r="U52" s="43"/>
      <c r="V52" s="48"/>
      <c r="W52" s="43"/>
      <c r="X52" s="43"/>
      <c r="Y52" s="48"/>
    </row>
    <row r="53" spans="1:26" s="36" customFormat="1" ht="25.35" customHeight="1">
      <c r="A53" s="37">
        <v>35</v>
      </c>
      <c r="B53" s="54">
        <v>28</v>
      </c>
      <c r="C53" s="40" t="s">
        <v>82</v>
      </c>
      <c r="D53" s="45">
        <v>371</v>
      </c>
      <c r="E53" s="44">
        <v>949.1</v>
      </c>
      <c r="F53" s="41">
        <f>(D53-E53)/E53</f>
        <v>-0.60910336107891683</v>
      </c>
      <c r="G53" s="45">
        <v>74</v>
      </c>
      <c r="H53" s="44">
        <v>3</v>
      </c>
      <c r="I53" s="44">
        <f>G53/H53</f>
        <v>24.666666666666668</v>
      </c>
      <c r="J53" s="44">
        <v>2</v>
      </c>
      <c r="K53" s="44">
        <v>2</v>
      </c>
      <c r="L53" s="45">
        <v>1119.5</v>
      </c>
      <c r="M53" s="45">
        <v>213</v>
      </c>
      <c r="N53" s="38">
        <v>43560</v>
      </c>
      <c r="O53" s="42" t="s">
        <v>63</v>
      </c>
      <c r="P53" s="43"/>
      <c r="R53" s="50"/>
      <c r="T53" s="43"/>
      <c r="U53" s="43"/>
      <c r="V53" s="48"/>
      <c r="W53" s="43"/>
      <c r="X53" s="43"/>
      <c r="Y53" s="48"/>
    </row>
    <row r="54" spans="1:26" s="36" customFormat="1" ht="25.35" customHeight="1">
      <c r="A54" s="37">
        <v>36</v>
      </c>
      <c r="B54" s="54">
        <v>41</v>
      </c>
      <c r="C54" s="40" t="s">
        <v>86</v>
      </c>
      <c r="D54" s="45">
        <v>340</v>
      </c>
      <c r="E54" s="44">
        <v>48</v>
      </c>
      <c r="F54" s="41">
        <f>(D54-E54)/E54</f>
        <v>6.083333333333333</v>
      </c>
      <c r="G54" s="45">
        <v>70</v>
      </c>
      <c r="H54" s="44">
        <v>4</v>
      </c>
      <c r="I54" s="44">
        <f>G54/H54</f>
        <v>17.5</v>
      </c>
      <c r="J54" s="44">
        <v>2</v>
      </c>
      <c r="K54" s="44">
        <v>2</v>
      </c>
      <c r="L54" s="45">
        <v>388</v>
      </c>
      <c r="M54" s="45">
        <v>84</v>
      </c>
      <c r="N54" s="38">
        <v>43560</v>
      </c>
      <c r="O54" s="42" t="s">
        <v>63</v>
      </c>
      <c r="P54" s="43"/>
      <c r="R54" s="50"/>
      <c r="T54" s="43"/>
      <c r="U54" s="43"/>
      <c r="V54" s="48"/>
      <c r="W54" s="43"/>
      <c r="X54" s="43"/>
      <c r="Y54" s="48"/>
    </row>
    <row r="55" spans="1:26" s="36" customFormat="1" ht="25.35" customHeight="1">
      <c r="A55" s="37">
        <v>37</v>
      </c>
      <c r="B55" s="54">
        <v>30</v>
      </c>
      <c r="C55" s="40" t="s">
        <v>76</v>
      </c>
      <c r="D55" s="45">
        <v>332</v>
      </c>
      <c r="E55" s="44">
        <v>748.5</v>
      </c>
      <c r="F55" s="41">
        <f>(D55-E55)/E55</f>
        <v>-0.5564462257849031</v>
      </c>
      <c r="G55" s="45">
        <v>59</v>
      </c>
      <c r="H55" s="44">
        <v>3</v>
      </c>
      <c r="I55" s="44">
        <f>G55/H55</f>
        <v>19.666666666666668</v>
      </c>
      <c r="J55" s="44">
        <v>2</v>
      </c>
      <c r="K55" s="44">
        <v>2</v>
      </c>
      <c r="L55" s="45">
        <v>1333.1</v>
      </c>
      <c r="M55" s="45">
        <v>234</v>
      </c>
      <c r="N55" s="38">
        <v>43560</v>
      </c>
      <c r="O55" s="42" t="s">
        <v>63</v>
      </c>
      <c r="P55" s="43"/>
      <c r="R55" s="50"/>
      <c r="S55"/>
      <c r="T55" s="43"/>
      <c r="U55" s="43"/>
      <c r="V55" s="48"/>
      <c r="W55" s="43"/>
      <c r="X55" s="43"/>
      <c r="Y55" s="48"/>
    </row>
    <row r="56" spans="1:26" s="36" customFormat="1" ht="25.35" customHeight="1">
      <c r="A56" s="37">
        <v>38</v>
      </c>
      <c r="B56" s="53">
        <v>37</v>
      </c>
      <c r="C56" s="40" t="s">
        <v>79</v>
      </c>
      <c r="D56" s="45">
        <v>323.5</v>
      </c>
      <c r="E56" s="44">
        <v>283.5</v>
      </c>
      <c r="F56" s="41">
        <f>(D56-E56)/E56</f>
        <v>0.14109347442680775</v>
      </c>
      <c r="G56" s="45">
        <v>60</v>
      </c>
      <c r="H56" s="44">
        <v>3</v>
      </c>
      <c r="I56" s="44">
        <f>G56/H56</f>
        <v>20</v>
      </c>
      <c r="J56" s="44">
        <v>1</v>
      </c>
      <c r="K56" s="44">
        <v>2</v>
      </c>
      <c r="L56" s="45">
        <v>701</v>
      </c>
      <c r="M56" s="45">
        <v>130</v>
      </c>
      <c r="N56" s="38">
        <v>43560</v>
      </c>
      <c r="O56" s="42" t="s">
        <v>63</v>
      </c>
      <c r="P56" s="43"/>
      <c r="R56" s="50"/>
      <c r="T56" s="43"/>
      <c r="U56" s="43"/>
      <c r="V56" s="48"/>
      <c r="W56" s="43"/>
      <c r="X56" s="43"/>
      <c r="Y56" s="48"/>
    </row>
    <row r="57" spans="1:26" s="36" customFormat="1" ht="25.35" customHeight="1">
      <c r="A57" s="37">
        <v>39</v>
      </c>
      <c r="B57" s="54">
        <v>33</v>
      </c>
      <c r="C57" s="40" t="s">
        <v>46</v>
      </c>
      <c r="D57" s="45">
        <v>283</v>
      </c>
      <c r="E57" s="44">
        <v>491.6</v>
      </c>
      <c r="F57" s="41">
        <f>(D57-E57)/E57</f>
        <v>-0.42432872253864934</v>
      </c>
      <c r="G57" s="45">
        <v>96</v>
      </c>
      <c r="H57" s="44">
        <v>4</v>
      </c>
      <c r="I57" s="44">
        <f>G57/H57</f>
        <v>24</v>
      </c>
      <c r="J57" s="44">
        <v>3</v>
      </c>
      <c r="K57" s="44">
        <v>5</v>
      </c>
      <c r="L57" s="45">
        <v>6446.93</v>
      </c>
      <c r="M57" s="45">
        <v>1483</v>
      </c>
      <c r="N57" s="38">
        <v>43539</v>
      </c>
      <c r="O57" s="42" t="s">
        <v>47</v>
      </c>
      <c r="P57" s="43"/>
      <c r="R57" s="50"/>
      <c r="T57" s="43"/>
      <c r="U57" s="43"/>
      <c r="V57" s="48"/>
      <c r="W57" s="43"/>
      <c r="X57" s="43"/>
      <c r="Y57" s="48"/>
    </row>
    <row r="58" spans="1:26" s="36" customFormat="1" ht="25.35" customHeight="1">
      <c r="A58" s="37">
        <v>40</v>
      </c>
      <c r="B58" s="54">
        <v>29</v>
      </c>
      <c r="C58" s="40" t="s">
        <v>78</v>
      </c>
      <c r="D58" s="45">
        <v>251.5</v>
      </c>
      <c r="E58" s="44">
        <v>889.2</v>
      </c>
      <c r="F58" s="41">
        <f>(D58-E58)/E58</f>
        <v>-0.71716149347728297</v>
      </c>
      <c r="G58" s="45">
        <v>47</v>
      </c>
      <c r="H58" s="44">
        <v>3</v>
      </c>
      <c r="I58" s="44">
        <f>G58/H58</f>
        <v>15.666666666666666</v>
      </c>
      <c r="J58" s="44">
        <v>2</v>
      </c>
      <c r="K58" s="44">
        <v>2</v>
      </c>
      <c r="L58" s="45">
        <v>1140.7</v>
      </c>
      <c r="M58" s="45">
        <v>214</v>
      </c>
      <c r="N58" s="38">
        <v>43560</v>
      </c>
      <c r="O58" s="42" t="s">
        <v>63</v>
      </c>
      <c r="P58" s="43"/>
      <c r="R58" s="50"/>
      <c r="T58" s="43"/>
      <c r="U58" s="43"/>
      <c r="V58" s="48"/>
      <c r="W58" s="43"/>
      <c r="X58" s="43"/>
      <c r="Y58" s="48"/>
    </row>
    <row r="59" spans="1:26" ht="25.15" customHeight="1">
      <c r="A59" s="13"/>
      <c r="B59" s="13"/>
      <c r="C59" s="14" t="s">
        <v>87</v>
      </c>
      <c r="D59" s="15">
        <f>SUM(D47:D58)</f>
        <v>384603.80000000005</v>
      </c>
      <c r="E59" s="15">
        <f>SUM(E47:E58)</f>
        <v>254034.30000000008</v>
      </c>
      <c r="F59" s="56">
        <f>(D59-E59)/E59</f>
        <v>0.51398374156560722</v>
      </c>
      <c r="G59" s="15">
        <f>SUM(G47:G58)</f>
        <v>76376</v>
      </c>
      <c r="H59" s="16"/>
      <c r="I59" s="17"/>
      <c r="J59" s="16"/>
      <c r="K59" s="18"/>
      <c r="L59" s="19"/>
      <c r="M59" s="11"/>
      <c r="N59" s="20"/>
      <c r="O59" s="21"/>
    </row>
    <row r="60" spans="1:26" ht="12" customHeight="1">
      <c r="A60" s="22"/>
      <c r="B60" s="22"/>
      <c r="C60" s="23"/>
      <c r="D60" s="24"/>
      <c r="E60" s="24"/>
      <c r="F60" s="24"/>
      <c r="G60" s="25"/>
      <c r="H60" s="26"/>
      <c r="I60" s="27"/>
      <c r="J60" s="26"/>
      <c r="K60" s="28"/>
      <c r="L60" s="24"/>
      <c r="M60" s="25"/>
      <c r="N60" s="29"/>
      <c r="O60" s="30"/>
    </row>
    <row r="61" spans="1:26" s="36" customFormat="1" ht="25.35" customHeight="1">
      <c r="A61" s="37">
        <v>41</v>
      </c>
      <c r="B61" s="54">
        <v>25</v>
      </c>
      <c r="C61" s="40" t="s">
        <v>38</v>
      </c>
      <c r="D61" s="45">
        <v>218.79</v>
      </c>
      <c r="E61" s="45">
        <v>1640.93</v>
      </c>
      <c r="F61" s="41">
        <f>(D61-E61)/E61</f>
        <v>-0.86666707294034484</v>
      </c>
      <c r="G61" s="45">
        <v>34</v>
      </c>
      <c r="H61" s="44">
        <v>3</v>
      </c>
      <c r="I61" s="44">
        <f>G61/H61</f>
        <v>11.333333333333334</v>
      </c>
      <c r="J61" s="44">
        <v>1</v>
      </c>
      <c r="K61" s="44">
        <v>14</v>
      </c>
      <c r="L61" s="45">
        <v>303777.76</v>
      </c>
      <c r="M61" s="45">
        <v>53958</v>
      </c>
      <c r="N61" s="38">
        <v>43476</v>
      </c>
      <c r="O61" s="42" t="s">
        <v>27</v>
      </c>
      <c r="P61" s="43"/>
      <c r="R61" s="50"/>
      <c r="T61" s="43"/>
      <c r="U61" s="43"/>
      <c r="V61" s="48"/>
      <c r="W61" s="43"/>
      <c r="X61" s="43"/>
      <c r="Y61" s="48"/>
    </row>
    <row r="62" spans="1:26" s="36" customFormat="1" ht="25.35" customHeight="1">
      <c r="A62" s="37">
        <v>42</v>
      </c>
      <c r="B62" s="54">
        <v>42</v>
      </c>
      <c r="C62" s="40" t="s">
        <v>84</v>
      </c>
      <c r="D62" s="45">
        <v>92</v>
      </c>
      <c r="E62" s="44">
        <v>46</v>
      </c>
      <c r="F62" s="41">
        <f>(D62-E62)/E62</f>
        <v>1</v>
      </c>
      <c r="G62" s="45">
        <v>17</v>
      </c>
      <c r="H62" s="44">
        <v>1</v>
      </c>
      <c r="I62" s="44">
        <f>G62/H62</f>
        <v>17</v>
      </c>
      <c r="J62" s="44">
        <v>1</v>
      </c>
      <c r="K62" s="44">
        <v>2</v>
      </c>
      <c r="L62" s="45">
        <v>138</v>
      </c>
      <c r="M62" s="45">
        <v>25</v>
      </c>
      <c r="N62" s="38">
        <v>43560</v>
      </c>
      <c r="O62" s="42" t="s">
        <v>63</v>
      </c>
      <c r="P62" s="43"/>
      <c r="R62" s="50"/>
      <c r="T62" s="43"/>
      <c r="U62" s="43"/>
      <c r="V62" s="48"/>
      <c r="W62" s="43"/>
      <c r="X62" s="43"/>
      <c r="Y62" s="48"/>
    </row>
    <row r="63" spans="1:26" s="36" customFormat="1" ht="25.35" customHeight="1">
      <c r="A63" s="37">
        <v>43</v>
      </c>
      <c r="B63" s="54">
        <v>18</v>
      </c>
      <c r="C63" s="40" t="s">
        <v>52</v>
      </c>
      <c r="D63" s="45">
        <v>85</v>
      </c>
      <c r="E63" s="44">
        <v>2739.72</v>
      </c>
      <c r="F63" s="41">
        <f>(D63-E63)/E63</f>
        <v>-0.96897493174484983</v>
      </c>
      <c r="G63" s="45">
        <v>24</v>
      </c>
      <c r="H63" s="44">
        <v>3</v>
      </c>
      <c r="I63" s="44">
        <f>G63/H63</f>
        <v>8</v>
      </c>
      <c r="J63" s="44">
        <v>1</v>
      </c>
      <c r="K63" s="44">
        <v>3</v>
      </c>
      <c r="L63" s="45">
        <v>10884</v>
      </c>
      <c r="M63" s="45">
        <v>1976</v>
      </c>
      <c r="N63" s="38">
        <v>43553</v>
      </c>
      <c r="O63" s="51" t="s">
        <v>34</v>
      </c>
      <c r="P63" s="47"/>
      <c r="R63" s="50"/>
      <c r="T63" s="43"/>
      <c r="U63" s="46"/>
      <c r="V63" s="43"/>
      <c r="W63" s="43"/>
      <c r="X63" s="48"/>
      <c r="Y63" s="48"/>
    </row>
    <row r="64" spans="1:26" s="36" customFormat="1" ht="25.35" customHeight="1">
      <c r="A64" s="37">
        <v>44</v>
      </c>
      <c r="B64" s="54">
        <v>39</v>
      </c>
      <c r="C64" s="40" t="s">
        <v>83</v>
      </c>
      <c r="D64" s="45">
        <v>44.5</v>
      </c>
      <c r="E64" s="44">
        <v>111</v>
      </c>
      <c r="F64" s="41">
        <f>(D64-E64)/E64</f>
        <v>-0.59909909909909909</v>
      </c>
      <c r="G64" s="45">
        <v>8</v>
      </c>
      <c r="H64" s="44">
        <v>1</v>
      </c>
      <c r="I64" s="44">
        <f>G64/H64</f>
        <v>8</v>
      </c>
      <c r="J64" s="44">
        <v>1</v>
      </c>
      <c r="K64" s="44">
        <v>2</v>
      </c>
      <c r="L64" s="45">
        <v>155.5</v>
      </c>
      <c r="M64" s="45">
        <v>31</v>
      </c>
      <c r="N64" s="38">
        <v>43560</v>
      </c>
      <c r="O64" s="42" t="s">
        <v>63</v>
      </c>
      <c r="P64" s="43"/>
      <c r="R64" s="50"/>
      <c r="T64" s="43"/>
      <c r="U64" s="43"/>
      <c r="V64" s="48"/>
      <c r="W64" s="43"/>
      <c r="X64" s="43"/>
      <c r="Y64" s="48"/>
    </row>
    <row r="65" spans="1:25" s="36" customFormat="1" ht="25.35" customHeight="1">
      <c r="A65" s="37">
        <v>45</v>
      </c>
      <c r="B65" s="54">
        <v>17</v>
      </c>
      <c r="C65" s="40" t="s">
        <v>50</v>
      </c>
      <c r="D65" s="45">
        <v>33</v>
      </c>
      <c r="E65" s="44">
        <v>3503.96</v>
      </c>
      <c r="F65" s="41">
        <f>(D65-E65)/E65</f>
        <v>-0.99058208427036842</v>
      </c>
      <c r="G65" s="45">
        <v>10</v>
      </c>
      <c r="H65" s="44">
        <v>2</v>
      </c>
      <c r="I65" s="44">
        <f>G65/H65</f>
        <v>5</v>
      </c>
      <c r="J65" s="44">
        <v>1</v>
      </c>
      <c r="K65" s="44">
        <v>3</v>
      </c>
      <c r="L65" s="45">
        <v>15134</v>
      </c>
      <c r="M65" s="45">
        <v>3041</v>
      </c>
      <c r="N65" s="38">
        <v>43553</v>
      </c>
      <c r="O65" s="42" t="s">
        <v>36</v>
      </c>
      <c r="P65" s="43"/>
      <c r="Q65"/>
      <c r="R65" s="50"/>
      <c r="T65" s="43"/>
      <c r="U65" s="43"/>
      <c r="V65" s="48"/>
      <c r="W65" s="43"/>
      <c r="X65" s="43"/>
      <c r="Y65" s="48"/>
    </row>
    <row r="66" spans="1:25" s="36" customFormat="1" ht="25.35" customHeight="1">
      <c r="A66" s="37">
        <v>46</v>
      </c>
      <c r="B66" s="54">
        <v>27</v>
      </c>
      <c r="C66" s="40" t="s">
        <v>53</v>
      </c>
      <c r="D66" s="45">
        <v>20</v>
      </c>
      <c r="E66" s="44">
        <v>1065.73</v>
      </c>
      <c r="F66" s="41">
        <f>(D66-E66)/E66</f>
        <v>-0.98123352068535186</v>
      </c>
      <c r="G66" s="45">
        <v>4</v>
      </c>
      <c r="H66" s="44">
        <v>1</v>
      </c>
      <c r="I66" s="44">
        <f>G66/H66</f>
        <v>4</v>
      </c>
      <c r="J66" s="44">
        <v>1</v>
      </c>
      <c r="K66" s="44">
        <v>3</v>
      </c>
      <c r="L66" s="45">
        <v>4883.5600000000004</v>
      </c>
      <c r="M66" s="45">
        <v>936</v>
      </c>
      <c r="N66" s="38">
        <v>43553</v>
      </c>
      <c r="O66" s="42" t="s">
        <v>33</v>
      </c>
      <c r="P66" s="43"/>
      <c r="R66" s="50"/>
      <c r="S66"/>
      <c r="T66" s="43"/>
      <c r="U66" s="43"/>
      <c r="V66" s="43"/>
      <c r="W66" s="43"/>
      <c r="X66" s="48"/>
      <c r="Y66" s="48"/>
    </row>
    <row r="67" spans="1:25" s="36" customFormat="1" ht="25.35" customHeight="1">
      <c r="A67" s="37">
        <v>47</v>
      </c>
      <c r="B67" s="54">
        <v>40</v>
      </c>
      <c r="C67" s="40" t="s">
        <v>85</v>
      </c>
      <c r="D67" s="45">
        <v>13</v>
      </c>
      <c r="E67" s="44">
        <v>90.5</v>
      </c>
      <c r="F67" s="41">
        <f>(D67-E67)/E67</f>
        <v>-0.85635359116022103</v>
      </c>
      <c r="G67" s="45">
        <v>4</v>
      </c>
      <c r="H67" s="44">
        <v>1</v>
      </c>
      <c r="I67" s="44">
        <f>G67/H67</f>
        <v>4</v>
      </c>
      <c r="J67" s="44">
        <v>1</v>
      </c>
      <c r="K67" s="44">
        <v>2</v>
      </c>
      <c r="L67" s="45">
        <v>155.5</v>
      </c>
      <c r="M67" s="45">
        <v>31</v>
      </c>
      <c r="N67" s="38">
        <v>43560</v>
      </c>
      <c r="O67" s="42" t="s">
        <v>63</v>
      </c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25.15" customHeight="1">
      <c r="A68" s="13"/>
      <c r="B68" s="13"/>
      <c r="C68" s="14" t="s">
        <v>97</v>
      </c>
      <c r="D68" s="15">
        <f>SUM(D59:D67)</f>
        <v>385110.09</v>
      </c>
      <c r="E68" s="15">
        <f t="shared" ref="E68:G68" si="3">SUM(E59:E67)</f>
        <v>263232.14000000007</v>
      </c>
      <c r="F68" s="56">
        <f>(D68-E68)/E68</f>
        <v>0.46300558130933372</v>
      </c>
      <c r="G68" s="15">
        <f t="shared" si="3"/>
        <v>76477</v>
      </c>
      <c r="H68" s="16"/>
      <c r="I68" s="17"/>
      <c r="J68" s="16"/>
      <c r="K68" s="18"/>
      <c r="L68" s="19"/>
      <c r="M68" s="31"/>
      <c r="N68" s="20"/>
      <c r="O68" s="32"/>
    </row>
    <row r="70" spans="1:25">
      <c r="B70" s="12"/>
    </row>
    <row r="76" spans="1:25" ht="17.45" customHeight="1"/>
    <row r="94" ht="12" customHeight="1"/>
  </sheetData>
  <sortState xmlns:xlrd2="http://schemas.microsoft.com/office/spreadsheetml/2017/richdata2" ref="B13:O67">
    <sortCondition descending="1" ref="D13:D67"/>
  </sortState>
  <mergeCells count="18">
    <mergeCell ref="H5:H8"/>
    <mergeCell ref="I5:I8"/>
    <mergeCell ref="O5:O8"/>
    <mergeCell ref="A5:A8"/>
    <mergeCell ref="B5:B8"/>
    <mergeCell ref="C5:C8"/>
    <mergeCell ref="F5:F8"/>
    <mergeCell ref="A9:A12"/>
    <mergeCell ref="B9:B12"/>
    <mergeCell ref="C9:C12"/>
    <mergeCell ref="F9:F12"/>
    <mergeCell ref="I9:I12"/>
    <mergeCell ref="O9:O12"/>
    <mergeCell ref="J5:J8"/>
    <mergeCell ref="K5:K8"/>
    <mergeCell ref="M5:M8"/>
    <mergeCell ref="L5:L8"/>
    <mergeCell ref="N5:N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Karolis Galdikas</dc:creator>
  <cp:lastModifiedBy>Justė Bulytė</cp:lastModifiedBy>
  <cp:lastPrinted>2016-09-19T08:07:15Z</cp:lastPrinted>
  <dcterms:created xsi:type="dcterms:W3CDTF">2014-10-03T07:40:56Z</dcterms:created>
  <dcterms:modified xsi:type="dcterms:W3CDTF">2019-04-19T13:03:28Z</dcterms:modified>
</cp:coreProperties>
</file>