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Vasaris\Savaitgalis\"/>
    </mc:Choice>
  </mc:AlternateContent>
  <bookViews>
    <workbookView xWindow="0" yWindow="0" windowWidth="23040" windowHeight="9048" xr2:uid="{00000000-000D-0000-FFFF-FFFF00000000}"/>
  </bookViews>
  <sheets>
    <sheet name="Sheet1" sheetId="1" r:id="rId1"/>
    <sheet name="Sheet2" sheetId="2" r:id="rId2"/>
    <sheet name="Sheet3" sheetId="3" r:id="rId3"/>
  </sheets>
  <calcPr calcId="171027"/>
  <fileRecoveryPr autoRecover="0"/>
</workbook>
</file>

<file path=xl/calcChain.xml><?xml version="1.0" encoding="utf-8"?>
<calcChain xmlns="http://schemas.openxmlformats.org/spreadsheetml/2006/main">
  <c r="F53" i="1" l="1"/>
  <c r="E53" i="1"/>
  <c r="G53" i="1"/>
  <c r="D53" i="1"/>
  <c r="F47" i="1"/>
  <c r="E47" i="1"/>
  <c r="G47" i="1"/>
  <c r="D47" i="1"/>
  <c r="E35" i="1"/>
  <c r="F35" i="1" s="1"/>
  <c r="G35" i="1"/>
  <c r="D35" i="1"/>
  <c r="E23" i="1"/>
  <c r="G23" i="1"/>
  <c r="D23" i="1"/>
  <c r="F23" i="1" s="1"/>
  <c r="I45" i="1"/>
  <c r="I44" i="1"/>
  <c r="I49" i="1"/>
  <c r="I15" i="1"/>
  <c r="I39" i="1"/>
  <c r="I51" i="1"/>
  <c r="F14" i="1"/>
  <c r="F29" i="1"/>
  <c r="F21" i="1"/>
  <c r="I30" i="1"/>
  <c r="I13" i="1"/>
  <c r="F27" i="1"/>
  <c r="F25" i="1"/>
  <c r="I18" i="1"/>
  <c r="F50" i="1" l="1"/>
  <c r="F46" i="1"/>
  <c r="F43" i="1"/>
  <c r="F33" i="1"/>
  <c r="F40" i="1" l="1"/>
  <c r="I21" i="1"/>
  <c r="I17" i="1"/>
  <c r="F17" i="1"/>
  <c r="I43" i="1"/>
  <c r="I27" i="1" l="1"/>
  <c r="F41" i="1"/>
  <c r="F34" i="1" l="1"/>
  <c r="I20" i="1"/>
  <c r="I26" i="1"/>
  <c r="I34" i="1"/>
  <c r="I22" i="1"/>
  <c r="I31" i="1"/>
  <c r="I28" i="1"/>
  <c r="I38" i="1"/>
  <c r="I33" i="1"/>
  <c r="I40" i="1"/>
  <c r="I41" i="1"/>
  <c r="I42" i="1"/>
  <c r="I52" i="1"/>
  <c r="I37" i="1"/>
  <c r="I50" i="1"/>
  <c r="I46" i="1"/>
  <c r="I25" i="1"/>
  <c r="F38" i="1" l="1"/>
  <c r="F26" i="1"/>
  <c r="F28" i="1"/>
  <c r="F22" i="1"/>
  <c r="F32" i="1"/>
  <c r="F31" i="1"/>
  <c r="F16" i="1"/>
  <c r="F37" i="1"/>
  <c r="F42" i="1"/>
  <c r="F20" i="1"/>
  <c r="F19" i="1"/>
  <c r="D78" i="1"/>
  <c r="F52" i="1"/>
  <c r="G78" i="1"/>
  <c r="E78" i="1"/>
  <c r="F78" i="1" l="1"/>
</calcChain>
</file>

<file path=xl/sharedStrings.xml><?xml version="1.0" encoding="utf-8"?>
<sst xmlns="http://schemas.openxmlformats.org/spreadsheetml/2006/main" count="165" uniqueCount="87">
  <si>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</si>
  <si>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</si>
  <si>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</si>
  <si>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</si>
  <si>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</si>
  <si>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</si>
  <si>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</si>
  <si>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</si>
  <si>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</si>
  <si>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</si>
  <si>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</si>
  <si>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</si>
  <si>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</si>
  <si>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</si>
  <si>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</si>
  <si>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</si>
  <si>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</si>
  <si>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</si>
  <si>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</si>
  <si>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</si>
  <si>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</si>
  <si>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</si>
  <si>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</si>
  <si>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</si>
  <si>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</si>
  <si>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</si>
  <si>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</si>
  <si>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</si>
  <si>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</si>
  <si>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</si>
  <si>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</si>
  <si>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</si>
  <si>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</si>
  <si>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</si>
  <si>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</si>
  <si>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</si>
  <si>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Vabalo filmai</t>
  </si>
  <si>
    <t>Bulius Ferdinandas (Ferdinand)</t>
  </si>
  <si>
    <t>Stebuklas</t>
  </si>
  <si>
    <t>In Script</t>
  </si>
  <si>
    <t xml:space="preserve">Džiumandži: Sveiki atvykę į Džiungles (Jumanji: Welcome To The Jungle) 
</t>
  </si>
  <si>
    <t xml:space="preserve">Klasės susitikimas: berniukai sugrįžta!
</t>
  </si>
  <si>
    <t>Tūnąs tamsoje: Paskutinis raktas (Insidious: The Last Key)</t>
  </si>
  <si>
    <t>ACME Film / SONY</t>
  </si>
  <si>
    <t>Koko (Coco)</t>
  </si>
  <si>
    <t>Pokerio princesė (Molly's Game)</t>
  </si>
  <si>
    <t>Stalino mirtis (The Death of Stalin)</t>
  </si>
  <si>
    <t>NCG Distribution</t>
  </si>
  <si>
    <t>3 sekundės (Dviženie vverch)</t>
  </si>
  <si>
    <t>Vandens forma (Shape of Water, The)</t>
  </si>
  <si>
    <t>Grąžinti nepriklausomybę</t>
  </si>
  <si>
    <t>Olegas ir storas</t>
  </si>
  <si>
    <t>Kino Aljansas</t>
  </si>
  <si>
    <t>Valstybės paslaptis (Papers (Post))</t>
  </si>
  <si>
    <t>Nemeilė (Nelyubov)</t>
  </si>
  <si>
    <t>Bėgantis labirintu: vaistai nuo mirties (Maze Runner: The Death Cure)</t>
  </si>
  <si>
    <t>Aš esu Tonia (I, Tonya)</t>
  </si>
  <si>
    <t>Šventojo elnio nužudymas (The Killing of a Sacred Deer)</t>
  </si>
  <si>
    <t>A-one films</t>
  </si>
  <si>
    <t>Dvilypis meilužis (Lamant double)</t>
  </si>
  <si>
    <t>50 Pavasarių (Aurore)</t>
  </si>
  <si>
    <t>Mano viršūnė (To The Top)</t>
  </si>
  <si>
    <t>Best Film</t>
  </si>
  <si>
    <t>Total (30)</t>
  </si>
  <si>
    <t>12 stipriausių (Horse Soldiers (12 strong))</t>
  </si>
  <si>
    <t>Vabaliukų istorijos (Tall Tales)</t>
  </si>
  <si>
    <t>Vasario 2 - 4 d.</t>
  </si>
  <si>
    <t>February 2 - 4</t>
  </si>
  <si>
    <t>Tamsiausia valanda (Darkest Hour)</t>
  </si>
  <si>
    <t>Trys didvyriai ir Egipto princesė (Tri bogatyrya i printsessa Yegipta)</t>
  </si>
  <si>
    <t>Trys stendai prie Ebingo, Misūryje (Three Billboards Outside Ebbing, Missouri)</t>
  </si>
  <si>
    <t>Aš žvaigždė</t>
  </si>
  <si>
    <t>Dagas iš akmens amžiaus (Early Man)</t>
  </si>
  <si>
    <t>Penkiasdešimt išlaisvintų atspalvių (Fifty Shades Freed)</t>
  </si>
  <si>
    <t>Laiminga pabaiga (Happy End)</t>
  </si>
  <si>
    <t>Gulbinas (Svanurinn)</t>
  </si>
  <si>
    <t>Kvadratas (Rutan)</t>
  </si>
  <si>
    <t>February 9 - 11</t>
  </si>
  <si>
    <t>Vasario 9 - 11 d.</t>
  </si>
  <si>
    <t>February 9 - 11 Lithuanian top</t>
  </si>
  <si>
    <t>Vasario 9 - 11 d. Lietuvos kino teatruose rodytų filmų topas</t>
  </si>
  <si>
    <t>Nuostabieji Lūzeriai. Kita planeta</t>
  </si>
  <si>
    <t>Studija NOMINUM</t>
  </si>
  <si>
    <t>Apie kūna ir sielą (On Body and Soul)</t>
  </si>
  <si>
    <t>Veidai Kaimai (Visages, villages)</t>
  </si>
  <si>
    <t>Dėl viso pikto (Ôtez-moi d'un doute)</t>
  </si>
  <si>
    <t>Total (34)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</si>
</sst>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  <numFmt numFmtId="166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Verdana"/>
      <family val="2"/>
      <charset val="186"/>
    </font>
    <font>
      <sz val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2" fillId="0" borderId="0"/>
    <xf numFmtId="0" fontId="11" fillId="0" borderId="0"/>
    <xf numFmtId="0" fontId="2" fillId="0" borderId="0"/>
  </cellStyleXfs>
  <cellXfs count="13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165" fontId="11" fillId="0" borderId="0" xfId="0" applyNumberFormat="1" applyFont="1" applyBorder="1"/>
    <xf numFmtId="3" fontId="11" fillId="0" borderId="0" xfId="0" applyNumberFormat="1" applyFont="1" applyBorder="1"/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8" fontId="11" fillId="0" borderId="0" xfId="0" applyNumberFormat="1" applyFont="1" applyBorder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8" fillId="0" borderId="0" xfId="0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10" fontId="21" fillId="2" borderId="8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 shrinkToFit="1"/>
    </xf>
    <xf numFmtId="0" fontId="17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 wrapText="1"/>
    </xf>
    <xf numFmtId="4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" fontId="16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14" fontId="16" fillId="3" borderId="7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 shrinkToFit="1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3" fontId="20" fillId="0" borderId="7" xfId="0" applyNumberFormat="1" applyFont="1" applyBorder="1" applyAlignment="1">
      <alignment horizontal="center" vertical="center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3" fontId="13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10" fontId="16" fillId="2" borderId="8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/>
    <xf numFmtId="3" fontId="4" fillId="0" borderId="7" xfId="0" applyNumberFormat="1" applyFont="1" applyFill="1" applyBorder="1" applyAlignment="1" applyProtection="1">
      <alignment horizontal="center" vertical="center"/>
    </xf>
    <xf numFmtId="10" fontId="16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10" fontId="13" fillId="2" borderId="7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/>
    <xf numFmtId="10" fontId="4" fillId="0" borderId="7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0" fontId="16" fillId="3" borderId="8" xfId="0" applyNumberFormat="1" applyFont="1" applyFill="1" applyBorder="1" applyAlignment="1">
      <alignment horizontal="center" vertical="center"/>
    </xf>
    <xf numFmtId="10" fontId="21" fillId="2" borderId="7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3" fontId="4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23" fillId="0" borderId="7" xfId="21" applyFont="1" applyBorder="1" applyAlignment="1">
      <alignment vertical="center"/>
    </xf>
    <xf numFmtId="166" fontId="16" fillId="0" borderId="8" xfId="0" applyNumberFormat="1" applyFont="1" applyBorder="1" applyAlignment="1">
      <alignment horizontal="center" vertical="center" wrapText="1"/>
    </xf>
    <xf numFmtId="166" fontId="16" fillId="0" borderId="7" xfId="0" applyNumberFormat="1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horizontal="center" vertical="center" wrapText="1"/>
    </xf>
    <xf numFmtId="0" fontId="2" fillId="0" borderId="0" xfId="23"/>
    <xf numFmtId="4" fontId="2" fillId="0" borderId="0" xfId="23" applyNumberFormat="1"/>
    <xf numFmtId="3" fontId="2" fillId="0" borderId="0" xfId="23" applyNumberFormat="1"/>
    <xf numFmtId="3" fontId="13" fillId="0" borderId="0" xfId="23" applyNumberFormat="1" applyFont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3" fontId="13" fillId="0" borderId="7" xfId="23" applyNumberFormat="1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6" fontId="11" fillId="0" borderId="0" xfId="0" applyNumberFormat="1" applyFont="1"/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10" fontId="13" fillId="2" borderId="9" xfId="0" applyNumberFormat="1" applyFont="1" applyFill="1" applyBorder="1" applyAlignment="1">
      <alignment horizontal="center" vertical="center"/>
    </xf>
    <xf numFmtId="0" fontId="13" fillId="0" borderId="8" xfId="23" applyNumberFormat="1" applyFont="1" applyBorder="1" applyAlignment="1">
      <alignment horizontal="left" vertical="center" wrapText="1"/>
    </xf>
    <xf numFmtId="3" fontId="24" fillId="0" borderId="9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 shrinkToFit="1"/>
    </xf>
    <xf numFmtId="10" fontId="16" fillId="2" borderId="9" xfId="0" applyNumberFormat="1" applyFont="1" applyFill="1" applyBorder="1" applyAlignment="1">
      <alignment horizontal="center" vertical="center"/>
    </xf>
    <xf numFmtId="3" fontId="13" fillId="0" borderId="0" xfId="23" applyNumberFormat="1" applyFont="1" applyBorder="1" applyAlignment="1">
      <alignment horizontal="center" vertical="center"/>
    </xf>
    <xf numFmtId="10" fontId="19" fillId="2" borderId="9" xfId="0" applyNumberFormat="1" applyFont="1" applyFill="1" applyBorder="1" applyAlignment="1">
      <alignment horizontal="center" vertical="center"/>
    </xf>
  </cellXfs>
  <cellStyles count="24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3"/>
  <sheetViews>
    <sheetView tabSelected="1" topLeftCell="A31" zoomScale="70" zoomScaleNormal="70" workbookViewId="0">
      <selection activeCell="N50" sqref="N50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2.109375" style="1" customWidth="1"/>
    <col min="17" max="17" width="4" style="1" customWidth="1"/>
    <col min="18" max="18" width="8.44140625" style="1" customWidth="1"/>
    <col min="19" max="19" width="7.6640625" style="1" customWidth="1"/>
    <col min="20" max="20" width="21" style="1" customWidth="1"/>
    <col min="21" max="21" width="15.44140625" style="1" customWidth="1"/>
    <col min="22" max="22" width="17.109375" style="1" customWidth="1"/>
    <col min="23" max="23" width="12.6640625" style="1" customWidth="1"/>
    <col min="24" max="24" width="11.21875" style="1" customWidth="1"/>
    <col min="25" max="25" width="14.5546875" style="1" customWidth="1"/>
    <col min="26" max="16384" width="8.88671875" style="1"/>
  </cols>
  <sheetData>
    <row r="1" spans="1:25" ht="19.5" customHeight="1">
      <c r="E1" s="2" t="s">
        <v>79</v>
      </c>
      <c r="F1" s="2"/>
      <c r="G1" s="2"/>
      <c r="H1" s="2"/>
      <c r="I1" s="2"/>
    </row>
    <row r="2" spans="1:25" ht="19.5" customHeight="1">
      <c r="E2" s="2" t="s">
        <v>80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120"/>
      <c r="B5" s="120"/>
      <c r="C5" s="117" t="s">
        <v>0</v>
      </c>
      <c r="D5" s="3"/>
      <c r="E5" s="3"/>
      <c r="F5" s="117" t="s">
        <v>3</v>
      </c>
      <c r="G5" s="3"/>
      <c r="H5" s="117" t="s">
        <v>5</v>
      </c>
      <c r="I5" s="117" t="s">
        <v>6</v>
      </c>
      <c r="J5" s="117" t="s">
        <v>7</v>
      </c>
      <c r="K5" s="117" t="s">
        <v>8</v>
      </c>
      <c r="L5" s="117" t="s">
        <v>10</v>
      </c>
      <c r="M5" s="117" t="s">
        <v>9</v>
      </c>
      <c r="N5" s="117" t="s">
        <v>11</v>
      </c>
      <c r="O5" s="117" t="s">
        <v>12</v>
      </c>
      <c r="S5" s="4"/>
      <c r="T5" s="4"/>
      <c r="V5" s="4"/>
      <c r="Y5" s="4"/>
    </row>
    <row r="6" spans="1:25">
      <c r="A6" s="121"/>
      <c r="B6" s="121"/>
      <c r="C6" s="118"/>
      <c r="D6" s="5" t="s">
        <v>77</v>
      </c>
      <c r="E6" s="80" t="s">
        <v>67</v>
      </c>
      <c r="F6" s="118"/>
      <c r="G6" s="80" t="s">
        <v>77</v>
      </c>
      <c r="H6" s="118"/>
      <c r="I6" s="118"/>
      <c r="J6" s="118"/>
      <c r="K6" s="118"/>
      <c r="L6" s="118"/>
      <c r="M6" s="118"/>
      <c r="N6" s="118"/>
      <c r="O6" s="118"/>
      <c r="R6" s="4"/>
      <c r="S6" s="4"/>
      <c r="T6" s="4"/>
      <c r="V6" s="4"/>
      <c r="Y6" s="4"/>
    </row>
    <row r="7" spans="1:25">
      <c r="A7" s="121"/>
      <c r="B7" s="121"/>
      <c r="C7" s="118"/>
      <c r="D7" s="5" t="s">
        <v>1</v>
      </c>
      <c r="E7" s="5" t="s">
        <v>1</v>
      </c>
      <c r="F7" s="118"/>
      <c r="G7" s="5" t="s">
        <v>4</v>
      </c>
      <c r="H7" s="118"/>
      <c r="I7" s="118"/>
      <c r="J7" s="118"/>
      <c r="K7" s="118"/>
      <c r="L7" s="118"/>
      <c r="M7" s="118"/>
      <c r="N7" s="118"/>
      <c r="O7" s="118"/>
      <c r="R7" s="4"/>
      <c r="S7" s="6"/>
      <c r="T7" s="7"/>
      <c r="V7" s="4"/>
      <c r="Y7" s="4"/>
    </row>
    <row r="8" spans="1:25" ht="18" customHeight="1" thickBot="1">
      <c r="A8" s="122"/>
      <c r="B8" s="122"/>
      <c r="C8" s="119"/>
      <c r="D8" s="8" t="s">
        <v>2</v>
      </c>
      <c r="E8" s="8" t="s">
        <v>2</v>
      </c>
      <c r="F8" s="119"/>
      <c r="G8" s="9"/>
      <c r="H8" s="119"/>
      <c r="I8" s="119"/>
      <c r="J8" s="119"/>
      <c r="K8" s="119"/>
      <c r="L8" s="119"/>
      <c r="M8" s="119"/>
      <c r="N8" s="119"/>
      <c r="O8" s="119"/>
      <c r="R8" s="4"/>
      <c r="S8" s="6"/>
      <c r="T8" s="7"/>
      <c r="U8" s="10"/>
      <c r="V8" s="11"/>
      <c r="Y8" s="12"/>
    </row>
    <row r="9" spans="1:25" ht="15" customHeight="1">
      <c r="A9" s="120"/>
      <c r="B9" s="120"/>
      <c r="C9" s="117" t="s">
        <v>13</v>
      </c>
      <c r="D9" s="114"/>
      <c r="E9" s="114"/>
      <c r="F9" s="117" t="s">
        <v>15</v>
      </c>
      <c r="G9" s="114"/>
      <c r="H9" s="13" t="s">
        <v>18</v>
      </c>
      <c r="I9" s="117" t="s">
        <v>29</v>
      </c>
      <c r="J9" s="3" t="s">
        <v>19</v>
      </c>
      <c r="K9" s="3" t="s">
        <v>20</v>
      </c>
      <c r="L9" s="14" t="s">
        <v>22</v>
      </c>
      <c r="M9" s="3" t="s">
        <v>23</v>
      </c>
      <c r="N9" s="3" t="s">
        <v>24</v>
      </c>
      <c r="O9" s="117" t="s">
        <v>26</v>
      </c>
      <c r="R9" s="4"/>
      <c r="S9" s="15"/>
      <c r="T9" s="7"/>
      <c r="U9" s="10"/>
      <c r="V9" s="11"/>
      <c r="Y9" s="12"/>
    </row>
    <row r="10" spans="1:25">
      <c r="A10" s="121"/>
      <c r="B10" s="121"/>
      <c r="C10" s="118"/>
      <c r="D10" s="115" t="s">
        <v>78</v>
      </c>
      <c r="E10" s="115" t="s">
        <v>66</v>
      </c>
      <c r="F10" s="118"/>
      <c r="G10" s="115" t="s">
        <v>78</v>
      </c>
      <c r="H10" s="80" t="s">
        <v>17</v>
      </c>
      <c r="I10" s="118"/>
      <c r="J10" s="80" t="s">
        <v>17</v>
      </c>
      <c r="K10" s="80" t="s">
        <v>21</v>
      </c>
      <c r="L10" s="16" t="s">
        <v>14</v>
      </c>
      <c r="M10" s="80" t="s">
        <v>16</v>
      </c>
      <c r="N10" s="80" t="s">
        <v>25</v>
      </c>
      <c r="O10" s="118"/>
      <c r="R10" s="4"/>
      <c r="S10" s="15"/>
      <c r="T10" s="4"/>
      <c r="U10" s="10"/>
      <c r="V10" s="11"/>
      <c r="Y10" s="12"/>
    </row>
    <row r="11" spans="1:25">
      <c r="A11" s="121"/>
      <c r="B11" s="121"/>
      <c r="C11" s="118"/>
      <c r="D11" s="115" t="s">
        <v>14</v>
      </c>
      <c r="E11" s="80" t="s">
        <v>14</v>
      </c>
      <c r="F11" s="118"/>
      <c r="G11" s="115" t="s">
        <v>16</v>
      </c>
      <c r="H11" s="9"/>
      <c r="I11" s="118"/>
      <c r="J11" s="9"/>
      <c r="K11" s="9"/>
      <c r="L11" s="16" t="s">
        <v>2</v>
      </c>
      <c r="M11" s="80" t="s">
        <v>17</v>
      </c>
      <c r="N11" s="9"/>
      <c r="O11" s="118"/>
      <c r="R11" s="4"/>
      <c r="S11" s="15"/>
      <c r="T11" s="15"/>
      <c r="U11" s="17"/>
      <c r="V11" s="15"/>
      <c r="Y11" s="15"/>
    </row>
    <row r="12" spans="1:25" ht="15" thickBot="1">
      <c r="A12" s="121"/>
      <c r="B12" s="122"/>
      <c r="C12" s="119"/>
      <c r="D12" s="116" t="s">
        <v>2</v>
      </c>
      <c r="E12" s="8" t="s">
        <v>2</v>
      </c>
      <c r="F12" s="119"/>
      <c r="G12" s="116" t="s">
        <v>17</v>
      </c>
      <c r="H12" s="129"/>
      <c r="I12" s="119"/>
      <c r="J12" s="129"/>
      <c r="K12" s="129"/>
      <c r="L12" s="129"/>
      <c r="M12" s="129"/>
      <c r="N12" s="129"/>
      <c r="O12" s="119"/>
      <c r="P12" s="79"/>
      <c r="Q12" s="79"/>
      <c r="R12" s="4"/>
      <c r="S12" s="81"/>
      <c r="T12" s="81"/>
      <c r="U12" s="82"/>
      <c r="V12" s="81"/>
      <c r="Y12" s="81"/>
    </row>
    <row r="13" spans="1:25" ht="25.2" customHeight="1">
      <c r="A13" s="18">
        <v>1</v>
      </c>
      <c r="B13" s="85" t="s">
        <v>33</v>
      </c>
      <c r="C13" s="55" t="s">
        <v>73</v>
      </c>
      <c r="D13" s="128">
        <v>108623</v>
      </c>
      <c r="E13" s="67" t="s">
        <v>31</v>
      </c>
      <c r="F13" s="66" t="s">
        <v>31</v>
      </c>
      <c r="G13" s="128">
        <v>18528</v>
      </c>
      <c r="H13" s="125">
        <v>196</v>
      </c>
      <c r="I13" s="112">
        <f>G13/H13</f>
        <v>94.530612244897952</v>
      </c>
      <c r="J13" s="112">
        <v>16</v>
      </c>
      <c r="K13" s="112">
        <v>1</v>
      </c>
      <c r="L13" s="128">
        <v>174250</v>
      </c>
      <c r="M13" s="128">
        <v>28820</v>
      </c>
      <c r="N13" s="100">
        <v>43140</v>
      </c>
      <c r="O13" s="54" t="s">
        <v>47</v>
      </c>
      <c r="P13" s="79"/>
      <c r="Q13" s="103"/>
      <c r="R13" s="103"/>
      <c r="S13" s="103"/>
      <c r="T13" s="104"/>
      <c r="U13" s="105"/>
      <c r="V13" s="104"/>
      <c r="X13" s="17"/>
      <c r="Y13" s="105"/>
    </row>
    <row r="14" spans="1:25" s="79" customFormat="1" ht="25.2" customHeight="1">
      <c r="A14" s="58">
        <v>2</v>
      </c>
      <c r="B14" s="85">
        <v>1</v>
      </c>
      <c r="C14" s="55" t="s">
        <v>71</v>
      </c>
      <c r="D14" s="60">
        <v>33999</v>
      </c>
      <c r="E14" s="83">
        <v>92196</v>
      </c>
      <c r="F14" s="61">
        <f>(D14-E14)/E14</f>
        <v>-0.63123128986073151</v>
      </c>
      <c r="G14" s="83">
        <v>6055</v>
      </c>
      <c r="H14" s="66" t="s">
        <v>31</v>
      </c>
      <c r="I14" s="66" t="s">
        <v>31</v>
      </c>
      <c r="J14" s="66" t="s">
        <v>31</v>
      </c>
      <c r="K14" s="84">
        <v>2</v>
      </c>
      <c r="L14" s="60">
        <v>160871</v>
      </c>
      <c r="M14" s="83">
        <v>28556</v>
      </c>
      <c r="N14" s="101">
        <v>43133</v>
      </c>
      <c r="O14" s="96" t="s">
        <v>36</v>
      </c>
      <c r="Q14" s="103"/>
      <c r="R14" s="103"/>
      <c r="S14" s="103"/>
      <c r="T14" s="104"/>
      <c r="U14" s="105"/>
      <c r="V14" s="104"/>
      <c r="X14" s="82"/>
      <c r="Y14" s="105"/>
    </row>
    <row r="15" spans="1:25" s="42" customFormat="1" ht="25.2" customHeight="1">
      <c r="A15" s="58">
        <v>3</v>
      </c>
      <c r="B15" s="21" t="s">
        <v>33</v>
      </c>
      <c r="C15" s="132" t="s">
        <v>81</v>
      </c>
      <c r="D15" s="110">
        <v>23240.080000000002</v>
      </c>
      <c r="E15" s="66" t="s">
        <v>31</v>
      </c>
      <c r="F15" s="66" t="s">
        <v>31</v>
      </c>
      <c r="G15" s="110">
        <v>4528</v>
      </c>
      <c r="H15" s="123">
        <v>55</v>
      </c>
      <c r="I15" s="84">
        <f>G15/H15</f>
        <v>82.327272727272728</v>
      </c>
      <c r="J15" s="84">
        <v>10</v>
      </c>
      <c r="K15" s="84">
        <v>1</v>
      </c>
      <c r="L15" s="110">
        <v>23240.080000000002</v>
      </c>
      <c r="M15" s="110">
        <v>4528</v>
      </c>
      <c r="N15" s="101">
        <v>43140</v>
      </c>
      <c r="O15" s="96" t="s">
        <v>82</v>
      </c>
      <c r="P15" s="79"/>
      <c r="Q15" s="103"/>
      <c r="R15" s="103"/>
      <c r="S15" s="103"/>
      <c r="T15" s="106"/>
      <c r="U15" s="106"/>
      <c r="V15" s="106"/>
      <c r="X15" s="82"/>
      <c r="Y15" s="106"/>
    </row>
    <row r="16" spans="1:25" s="79" customFormat="1" ht="25.2" customHeight="1">
      <c r="A16" s="58">
        <v>4</v>
      </c>
      <c r="B16" s="85">
        <v>3</v>
      </c>
      <c r="C16" s="55" t="s">
        <v>50</v>
      </c>
      <c r="D16" s="83">
        <v>23021.15</v>
      </c>
      <c r="E16" s="83">
        <v>32545.77</v>
      </c>
      <c r="F16" s="61">
        <f>(D16-E16)/E16</f>
        <v>-0.29265308517819671</v>
      </c>
      <c r="G16" s="83">
        <v>4200</v>
      </c>
      <c r="H16" s="66" t="s">
        <v>31</v>
      </c>
      <c r="I16" s="66" t="s">
        <v>31</v>
      </c>
      <c r="J16" s="84">
        <v>15</v>
      </c>
      <c r="K16" s="84">
        <v>4</v>
      </c>
      <c r="L16" s="83">
        <v>327732.68</v>
      </c>
      <c r="M16" s="83">
        <v>64571</v>
      </c>
      <c r="N16" s="101">
        <v>43119</v>
      </c>
      <c r="O16" s="96" t="s">
        <v>51</v>
      </c>
      <c r="Q16" s="103"/>
      <c r="R16" s="103"/>
      <c r="S16" s="103"/>
      <c r="T16" s="106"/>
      <c r="U16" s="106"/>
      <c r="V16" s="106"/>
      <c r="X16" s="82"/>
      <c r="Y16" s="106"/>
    </row>
    <row r="17" spans="1:25" s="79" customFormat="1" ht="25.2" customHeight="1">
      <c r="A17" s="58">
        <v>5</v>
      </c>
      <c r="B17" s="85">
        <v>2</v>
      </c>
      <c r="C17" s="55" t="s">
        <v>55</v>
      </c>
      <c r="D17" s="83">
        <v>20205.810000000001</v>
      </c>
      <c r="E17" s="83">
        <v>36483</v>
      </c>
      <c r="F17" s="61">
        <f>(D17-E17)/E17</f>
        <v>-0.44615821067346434</v>
      </c>
      <c r="G17" s="83">
        <v>3422</v>
      </c>
      <c r="H17" s="124">
        <v>69</v>
      </c>
      <c r="I17" s="84">
        <f>G17/H17</f>
        <v>49.594202898550726</v>
      </c>
      <c r="J17" s="84">
        <v>8</v>
      </c>
      <c r="K17" s="84">
        <v>3</v>
      </c>
      <c r="L17" s="83">
        <v>156381</v>
      </c>
      <c r="M17" s="83">
        <v>27653</v>
      </c>
      <c r="N17" s="101">
        <v>43126</v>
      </c>
      <c r="O17" s="96" t="s">
        <v>28</v>
      </c>
      <c r="Q17" s="103"/>
      <c r="R17" s="103"/>
      <c r="S17" s="103"/>
      <c r="T17" s="104"/>
      <c r="U17" s="105"/>
      <c r="V17" s="104"/>
      <c r="X17" s="82"/>
      <c r="Y17" s="105"/>
    </row>
    <row r="18" spans="1:25" s="79" customFormat="1" ht="25.2" customHeight="1">
      <c r="A18" s="58">
        <v>6</v>
      </c>
      <c r="B18" s="85" t="s">
        <v>33</v>
      </c>
      <c r="C18" s="55" t="s">
        <v>72</v>
      </c>
      <c r="D18" s="60">
        <v>19135.36</v>
      </c>
      <c r="E18" s="66" t="s">
        <v>31</v>
      </c>
      <c r="F18" s="66" t="s">
        <v>31</v>
      </c>
      <c r="G18" s="83">
        <v>4216</v>
      </c>
      <c r="H18" s="123">
        <v>103</v>
      </c>
      <c r="I18" s="84">
        <f>G18/H18</f>
        <v>40.932038834951456</v>
      </c>
      <c r="J18" s="84">
        <v>14</v>
      </c>
      <c r="K18" s="84">
        <v>1</v>
      </c>
      <c r="L18" s="60">
        <v>20927.11</v>
      </c>
      <c r="M18" s="83">
        <v>4608</v>
      </c>
      <c r="N18" s="101">
        <v>43140</v>
      </c>
      <c r="O18" s="96" t="s">
        <v>27</v>
      </c>
      <c r="Q18" s="103"/>
      <c r="R18" s="103"/>
      <c r="S18" s="103"/>
      <c r="T18" s="104"/>
      <c r="U18" s="105"/>
      <c r="V18" s="104"/>
      <c r="W18" s="127"/>
      <c r="X18" s="82"/>
      <c r="Y18" s="105"/>
    </row>
    <row r="19" spans="1:25" s="79" customFormat="1" ht="25.2" customHeight="1">
      <c r="A19" s="58">
        <v>7</v>
      </c>
      <c r="B19" s="85">
        <v>4</v>
      </c>
      <c r="C19" s="55" t="s">
        <v>41</v>
      </c>
      <c r="D19" s="83">
        <v>13670</v>
      </c>
      <c r="E19" s="83">
        <v>23662</v>
      </c>
      <c r="F19" s="61">
        <f>(D19-E19)/E19</f>
        <v>-0.42228044966613137</v>
      </c>
      <c r="G19" s="83">
        <v>2303</v>
      </c>
      <c r="H19" s="66" t="s">
        <v>31</v>
      </c>
      <c r="I19" s="66" t="s">
        <v>31</v>
      </c>
      <c r="J19" s="66" t="s">
        <v>31</v>
      </c>
      <c r="K19" s="84">
        <v>7</v>
      </c>
      <c r="L19" s="83">
        <v>1273910</v>
      </c>
      <c r="M19" s="83">
        <v>228202</v>
      </c>
      <c r="N19" s="101">
        <v>43098</v>
      </c>
      <c r="O19" s="96" t="s">
        <v>36</v>
      </c>
      <c r="Q19" s="103"/>
      <c r="R19" s="103"/>
      <c r="S19" s="103"/>
      <c r="T19" s="106"/>
      <c r="U19" s="106"/>
      <c r="V19" s="106"/>
      <c r="W19" s="127"/>
      <c r="X19" s="82"/>
      <c r="Y19" s="106"/>
    </row>
    <row r="20" spans="1:25" s="79" customFormat="1" ht="25.2" customHeight="1">
      <c r="A20" s="58">
        <v>8</v>
      </c>
      <c r="B20" s="85">
        <v>5</v>
      </c>
      <c r="C20" s="62" t="s">
        <v>44</v>
      </c>
      <c r="D20" s="83">
        <v>7109.21</v>
      </c>
      <c r="E20" s="83">
        <v>16029</v>
      </c>
      <c r="F20" s="61">
        <f>(D20-E20)/E20</f>
        <v>-0.55647825815709029</v>
      </c>
      <c r="G20" s="83">
        <v>1498</v>
      </c>
      <c r="H20" s="124">
        <v>52</v>
      </c>
      <c r="I20" s="84">
        <f>G20/H20</f>
        <v>28.807692307692307</v>
      </c>
      <c r="J20" s="84">
        <v>12</v>
      </c>
      <c r="K20" s="84">
        <v>6</v>
      </c>
      <c r="L20" s="83">
        <v>243240</v>
      </c>
      <c r="M20" s="83">
        <v>51749</v>
      </c>
      <c r="N20" s="101">
        <v>43105</v>
      </c>
      <c r="O20" s="96" t="s">
        <v>28</v>
      </c>
      <c r="Q20" s="103"/>
      <c r="R20" s="103"/>
      <c r="S20" s="103"/>
      <c r="T20" s="106"/>
      <c r="U20" s="106"/>
      <c r="V20" s="106"/>
      <c r="W20" s="127"/>
      <c r="X20" s="82"/>
      <c r="Y20" s="106"/>
    </row>
    <row r="21" spans="1:25" s="46" customFormat="1" ht="25.2" customHeight="1">
      <c r="A21" s="58">
        <v>9</v>
      </c>
      <c r="B21" s="85">
        <v>6</v>
      </c>
      <c r="C21" s="55" t="s">
        <v>70</v>
      </c>
      <c r="D21" s="110">
        <v>6821.52</v>
      </c>
      <c r="E21" s="83">
        <v>13453</v>
      </c>
      <c r="F21" s="61">
        <f>(D21-E21)/E21</f>
        <v>-0.49293689139968777</v>
      </c>
      <c r="G21" s="110">
        <v>1216</v>
      </c>
      <c r="H21" s="124">
        <v>30</v>
      </c>
      <c r="I21" s="84">
        <f>G21/H21</f>
        <v>40.533333333333331</v>
      </c>
      <c r="J21" s="84">
        <v>12</v>
      </c>
      <c r="K21" s="84">
        <v>2</v>
      </c>
      <c r="L21" s="83">
        <v>26691</v>
      </c>
      <c r="M21" s="83">
        <v>4981</v>
      </c>
      <c r="N21" s="101">
        <v>43133</v>
      </c>
      <c r="O21" s="96" t="s">
        <v>28</v>
      </c>
      <c r="P21" s="79"/>
      <c r="Q21" s="103"/>
      <c r="R21" s="103"/>
      <c r="S21" s="103"/>
      <c r="T21" s="106"/>
      <c r="U21" s="106"/>
      <c r="V21" s="106"/>
      <c r="W21" s="127"/>
      <c r="X21" s="82"/>
      <c r="Y21" s="106"/>
    </row>
    <row r="22" spans="1:25" s="50" customFormat="1" ht="25.2" customHeight="1">
      <c r="A22" s="58">
        <v>10</v>
      </c>
      <c r="B22" s="85">
        <v>10</v>
      </c>
      <c r="C22" s="55" t="s">
        <v>37</v>
      </c>
      <c r="D22" s="83">
        <v>6779.88</v>
      </c>
      <c r="E22" s="83">
        <v>10602.24</v>
      </c>
      <c r="F22" s="61">
        <f>(D22-E22)/E22</f>
        <v>-0.36052381383556681</v>
      </c>
      <c r="G22" s="83">
        <v>1429</v>
      </c>
      <c r="H22" s="124">
        <v>27</v>
      </c>
      <c r="I22" s="84">
        <f>G22/H22</f>
        <v>52.925925925925924</v>
      </c>
      <c r="J22" s="84">
        <v>8</v>
      </c>
      <c r="K22" s="84">
        <v>9</v>
      </c>
      <c r="L22" s="83">
        <v>424245</v>
      </c>
      <c r="M22" s="83">
        <v>92018</v>
      </c>
      <c r="N22" s="101">
        <v>43084</v>
      </c>
      <c r="O22" s="96" t="s">
        <v>28</v>
      </c>
      <c r="P22" s="79"/>
      <c r="Q22" s="103"/>
      <c r="R22" s="103"/>
      <c r="S22" s="103"/>
      <c r="T22" s="106"/>
      <c r="U22" s="106"/>
      <c r="V22" s="106"/>
      <c r="W22" s="127"/>
      <c r="X22" s="82"/>
      <c r="Y22" s="106"/>
    </row>
    <row r="23" spans="1:25" s="79" customFormat="1" ht="25.2" customHeight="1">
      <c r="A23" s="85"/>
      <c r="B23" s="85"/>
      <c r="C23" s="86" t="s">
        <v>30</v>
      </c>
      <c r="D23" s="87">
        <f>SUM(D13:D22)</f>
        <v>262605.01</v>
      </c>
      <c r="E23" s="87">
        <f t="shared" ref="E23:G23" si="0">SUM(E13:E22)</f>
        <v>224971.01</v>
      </c>
      <c r="F23" s="69">
        <f>(D23-E23)/E23</f>
        <v>0.16728377580738069</v>
      </c>
      <c r="G23" s="87">
        <f t="shared" si="0"/>
        <v>47395</v>
      </c>
      <c r="H23" s="88"/>
      <c r="I23" s="89"/>
      <c r="J23" s="88"/>
      <c r="K23" s="90"/>
      <c r="L23" s="91"/>
      <c r="M23" s="95"/>
      <c r="N23" s="92"/>
      <c r="O23" s="96"/>
      <c r="Q23" s="81"/>
      <c r="R23" s="81"/>
      <c r="S23" s="82"/>
      <c r="T23" s="81"/>
      <c r="U23" s="81"/>
      <c r="V23" s="82"/>
    </row>
    <row r="24" spans="1:25" s="75" customFormat="1" ht="13.8" customHeight="1">
      <c r="A24" s="73"/>
      <c r="B24" s="93"/>
      <c r="C24" s="74"/>
      <c r="D24" s="94"/>
      <c r="E24" s="94"/>
      <c r="F24" s="97"/>
      <c r="G24" s="94"/>
      <c r="H24" s="94"/>
      <c r="I24" s="94"/>
      <c r="J24" s="94"/>
      <c r="K24" s="94"/>
      <c r="L24" s="94"/>
      <c r="M24" s="94"/>
      <c r="N24" s="98"/>
      <c r="O24" s="70"/>
      <c r="P24" s="76"/>
      <c r="Q24" s="76"/>
      <c r="R24" s="76"/>
      <c r="S24" s="77"/>
      <c r="T24" s="77"/>
      <c r="U24" s="78"/>
      <c r="V24" s="77"/>
      <c r="X24" s="78"/>
      <c r="Y24" s="77"/>
    </row>
    <row r="25" spans="1:25" s="50" customFormat="1" ht="25.2" customHeight="1">
      <c r="A25" s="58">
        <v>11</v>
      </c>
      <c r="B25" s="85">
        <v>8</v>
      </c>
      <c r="C25" s="62" t="s">
        <v>64</v>
      </c>
      <c r="D25" s="110">
        <v>6761.67</v>
      </c>
      <c r="E25" s="83">
        <v>11399.41</v>
      </c>
      <c r="F25" s="61">
        <f>(D25-E25)/E25</f>
        <v>-0.40684035401832197</v>
      </c>
      <c r="G25" s="110">
        <v>1187</v>
      </c>
      <c r="H25" s="124">
        <v>29</v>
      </c>
      <c r="I25" s="84">
        <f>G25/H25</f>
        <v>40.931034482758619</v>
      </c>
      <c r="J25" s="53">
        <v>9</v>
      </c>
      <c r="K25" s="84">
        <v>2</v>
      </c>
      <c r="L25" s="83">
        <v>27702.13</v>
      </c>
      <c r="M25" s="83">
        <v>5094</v>
      </c>
      <c r="N25" s="101">
        <v>43133</v>
      </c>
      <c r="O25" s="96" t="s">
        <v>27</v>
      </c>
      <c r="P25" s="79"/>
      <c r="Q25" s="103"/>
      <c r="R25" s="103"/>
      <c r="S25" s="103"/>
      <c r="T25" s="106"/>
      <c r="U25" s="106"/>
      <c r="V25" s="106"/>
      <c r="W25" s="127"/>
      <c r="X25" s="82"/>
      <c r="Y25" s="106"/>
    </row>
    <row r="26" spans="1:25" s="79" customFormat="1" ht="25.2" customHeight="1">
      <c r="A26" s="58">
        <v>12</v>
      </c>
      <c r="B26" s="85">
        <v>7</v>
      </c>
      <c r="C26" s="55" t="s">
        <v>49</v>
      </c>
      <c r="D26" s="83">
        <v>6210.82</v>
      </c>
      <c r="E26" s="128">
        <v>12790.23</v>
      </c>
      <c r="F26" s="57">
        <f>(D26-E26)/E26</f>
        <v>-0.51440904502890095</v>
      </c>
      <c r="G26" s="83">
        <v>1027</v>
      </c>
      <c r="H26" s="124">
        <v>28</v>
      </c>
      <c r="I26" s="84">
        <f>G26/H26</f>
        <v>36.678571428571431</v>
      </c>
      <c r="J26" s="84">
        <v>8</v>
      </c>
      <c r="K26" s="84">
        <v>4</v>
      </c>
      <c r="L26" s="83">
        <v>80281</v>
      </c>
      <c r="M26" s="83">
        <v>15218</v>
      </c>
      <c r="N26" s="101">
        <v>43119</v>
      </c>
      <c r="O26" s="96" t="s">
        <v>28</v>
      </c>
      <c r="Q26" s="103"/>
      <c r="R26" s="103"/>
      <c r="S26" s="103"/>
      <c r="T26" s="106"/>
      <c r="U26" s="106"/>
      <c r="V26" s="106"/>
      <c r="W26" s="127"/>
      <c r="X26" s="82"/>
      <c r="Y26" s="106"/>
    </row>
    <row r="27" spans="1:25" s="65" customFormat="1" ht="25.2" customHeight="1">
      <c r="A27" s="58">
        <v>13</v>
      </c>
      <c r="B27" s="85">
        <v>9</v>
      </c>
      <c r="C27" s="132" t="s">
        <v>68</v>
      </c>
      <c r="D27" s="110">
        <v>5154</v>
      </c>
      <c r="E27" s="83">
        <v>10961</v>
      </c>
      <c r="F27" s="61">
        <f>(D27-E27)/E27</f>
        <v>-0.52978742815436553</v>
      </c>
      <c r="G27" s="110">
        <v>890</v>
      </c>
      <c r="H27" s="123">
        <v>24</v>
      </c>
      <c r="I27" s="84">
        <f>G27/H27</f>
        <v>37.083333333333336</v>
      </c>
      <c r="J27" s="53">
        <v>9</v>
      </c>
      <c r="K27" s="84">
        <v>2</v>
      </c>
      <c r="L27" s="110">
        <v>21498</v>
      </c>
      <c r="M27" s="83">
        <v>3913</v>
      </c>
      <c r="N27" s="101">
        <v>43133</v>
      </c>
      <c r="O27" s="96" t="s">
        <v>47</v>
      </c>
      <c r="P27" s="79"/>
      <c r="Q27" s="103"/>
      <c r="R27" s="103"/>
      <c r="S27" s="103"/>
      <c r="T27" s="106"/>
      <c r="U27" s="106"/>
      <c r="V27" s="106"/>
      <c r="W27" s="127"/>
      <c r="X27" s="82"/>
      <c r="Y27" s="106"/>
    </row>
    <row r="28" spans="1:25" s="50" customFormat="1" ht="25.2" customHeight="1">
      <c r="A28" s="58">
        <v>14</v>
      </c>
      <c r="B28" s="85">
        <v>14</v>
      </c>
      <c r="C28" s="55" t="s">
        <v>40</v>
      </c>
      <c r="D28" s="110">
        <v>4093.88</v>
      </c>
      <c r="E28" s="84">
        <v>4037.28</v>
      </c>
      <c r="F28" s="61">
        <f>(D28-E28)/E28</f>
        <v>1.4019339753497381E-2</v>
      </c>
      <c r="G28" s="84">
        <v>641</v>
      </c>
      <c r="H28" s="124">
        <v>12</v>
      </c>
      <c r="I28" s="84">
        <f>G28/H28</f>
        <v>53.416666666666664</v>
      </c>
      <c r="J28" s="53">
        <v>5</v>
      </c>
      <c r="K28" s="84">
        <v>8</v>
      </c>
      <c r="L28" s="110">
        <v>345929.11</v>
      </c>
      <c r="M28" s="110">
        <v>60189</v>
      </c>
      <c r="N28" s="102">
        <v>43091</v>
      </c>
      <c r="O28" s="96" t="s">
        <v>27</v>
      </c>
      <c r="P28" s="79"/>
      <c r="Q28" s="103"/>
      <c r="R28" s="103"/>
      <c r="S28" s="103"/>
      <c r="T28" s="106"/>
      <c r="U28" s="106"/>
      <c r="V28" s="106"/>
      <c r="W28" s="127"/>
      <c r="X28" s="82"/>
      <c r="Y28" s="106"/>
    </row>
    <row r="29" spans="1:25" s="50" customFormat="1" ht="25.2" customHeight="1">
      <c r="A29" s="58">
        <v>15</v>
      </c>
      <c r="B29" s="85">
        <v>11</v>
      </c>
      <c r="C29" s="55" t="s">
        <v>69</v>
      </c>
      <c r="D29" s="83">
        <v>4006</v>
      </c>
      <c r="E29" s="83">
        <v>10451</v>
      </c>
      <c r="F29" s="61">
        <f>(D29-E29)/E29</f>
        <v>-0.61668739833508757</v>
      </c>
      <c r="G29" s="83">
        <v>853</v>
      </c>
      <c r="H29" s="66" t="s">
        <v>31</v>
      </c>
      <c r="I29" s="66" t="s">
        <v>31</v>
      </c>
      <c r="J29" s="53">
        <v>8</v>
      </c>
      <c r="K29" s="53">
        <v>2</v>
      </c>
      <c r="L29" s="83">
        <v>16113</v>
      </c>
      <c r="M29" s="83">
        <v>3635</v>
      </c>
      <c r="N29" s="101">
        <v>43133</v>
      </c>
      <c r="O29" s="54" t="s">
        <v>34</v>
      </c>
      <c r="P29" s="79"/>
      <c r="Q29" s="103"/>
      <c r="R29" s="103"/>
      <c r="S29" s="103"/>
      <c r="T29" s="106"/>
      <c r="U29" s="106"/>
      <c r="V29" s="106"/>
      <c r="X29" s="52"/>
      <c r="Y29" s="106"/>
    </row>
    <row r="30" spans="1:25" s="79" customFormat="1" ht="25.2" customHeight="1">
      <c r="A30" s="58">
        <v>16</v>
      </c>
      <c r="B30" s="85" t="s">
        <v>33</v>
      </c>
      <c r="C30" s="55" t="s">
        <v>74</v>
      </c>
      <c r="D30" s="84">
        <v>2419.2800000000002</v>
      </c>
      <c r="E30" s="67" t="s">
        <v>31</v>
      </c>
      <c r="F30" s="67" t="s">
        <v>31</v>
      </c>
      <c r="G30" s="84">
        <v>490</v>
      </c>
      <c r="H30" s="126">
        <v>14</v>
      </c>
      <c r="I30" s="112">
        <f>G30/H30</f>
        <v>35</v>
      </c>
      <c r="J30" s="84">
        <v>5</v>
      </c>
      <c r="K30" s="84">
        <v>1</v>
      </c>
      <c r="L30" s="84">
        <v>2419.2800000000002</v>
      </c>
      <c r="M30" s="84">
        <v>490</v>
      </c>
      <c r="N30" s="101">
        <v>43140</v>
      </c>
      <c r="O30" s="54" t="s">
        <v>52</v>
      </c>
      <c r="Q30" s="103"/>
      <c r="R30" s="103"/>
      <c r="S30" s="103"/>
      <c r="T30" s="106"/>
      <c r="U30" s="106"/>
      <c r="V30" s="106"/>
      <c r="X30" s="82"/>
      <c r="Y30" s="106"/>
    </row>
    <row r="31" spans="1:25" s="50" customFormat="1" ht="25.2" customHeight="1">
      <c r="A31" s="58">
        <v>17</v>
      </c>
      <c r="B31" s="85">
        <v>15</v>
      </c>
      <c r="C31" s="55" t="s">
        <v>65</v>
      </c>
      <c r="D31" s="110">
        <v>2166.63</v>
      </c>
      <c r="E31" s="83">
        <v>3226.58</v>
      </c>
      <c r="F31" s="61">
        <f>(D31-E31)/E31</f>
        <v>-0.32850572432730624</v>
      </c>
      <c r="G31" s="53">
        <v>521</v>
      </c>
      <c r="H31" s="125">
        <v>25</v>
      </c>
      <c r="I31" s="112">
        <f>G31/H31</f>
        <v>20.84</v>
      </c>
      <c r="J31" s="53">
        <v>8</v>
      </c>
      <c r="K31" s="53">
        <v>4</v>
      </c>
      <c r="L31" s="110">
        <v>38484.400000000001</v>
      </c>
      <c r="M31" s="110">
        <v>9587</v>
      </c>
      <c r="N31" s="101">
        <v>43119</v>
      </c>
      <c r="O31" s="54" t="s">
        <v>27</v>
      </c>
      <c r="P31" s="79"/>
      <c r="Q31" s="79"/>
      <c r="R31" s="79"/>
      <c r="S31" s="81"/>
      <c r="T31" s="81"/>
      <c r="U31" s="82"/>
      <c r="V31" s="81"/>
      <c r="X31" s="52"/>
      <c r="Y31" s="81"/>
    </row>
    <row r="32" spans="1:25" s="46" customFormat="1" ht="25.2" customHeight="1">
      <c r="A32" s="58">
        <v>18</v>
      </c>
      <c r="B32" s="85">
        <v>12</v>
      </c>
      <c r="C32" s="55" t="s">
        <v>48</v>
      </c>
      <c r="D32" s="84">
        <v>1989</v>
      </c>
      <c r="E32" s="84">
        <v>7084</v>
      </c>
      <c r="F32" s="57">
        <f>(D32-E32)/E32</f>
        <v>-0.71922642574816487</v>
      </c>
      <c r="G32" s="53">
        <v>333</v>
      </c>
      <c r="H32" s="66" t="s">
        <v>31</v>
      </c>
      <c r="I32" s="66" t="s">
        <v>31</v>
      </c>
      <c r="J32" s="53">
        <v>3</v>
      </c>
      <c r="K32" s="53">
        <v>5</v>
      </c>
      <c r="L32" s="84">
        <v>75910</v>
      </c>
      <c r="M32" s="84">
        <v>13527</v>
      </c>
      <c r="N32" s="100">
        <v>43112</v>
      </c>
      <c r="O32" s="54" t="s">
        <v>34</v>
      </c>
      <c r="P32" s="79"/>
      <c r="Q32" s="79"/>
      <c r="R32" s="79"/>
      <c r="S32" s="81"/>
      <c r="T32" s="81"/>
      <c r="U32" s="82"/>
      <c r="V32" s="81"/>
      <c r="X32" s="48"/>
      <c r="Y32" s="81"/>
    </row>
    <row r="33" spans="1:25" s="46" customFormat="1" ht="25.2" customHeight="1">
      <c r="A33" s="58">
        <v>19</v>
      </c>
      <c r="B33" s="85">
        <v>16</v>
      </c>
      <c r="C33" s="55" t="s">
        <v>57</v>
      </c>
      <c r="D33" s="60">
        <v>1951.97</v>
      </c>
      <c r="E33" s="83">
        <v>2206</v>
      </c>
      <c r="F33" s="61">
        <f>(D33-E33)/E33</f>
        <v>-0.11515412511332727</v>
      </c>
      <c r="G33" s="83">
        <v>411</v>
      </c>
      <c r="H33" s="124">
        <v>9</v>
      </c>
      <c r="I33" s="84">
        <f>G33/H33</f>
        <v>45.666666666666664</v>
      </c>
      <c r="J33" s="84">
        <v>4</v>
      </c>
      <c r="K33" s="84">
        <v>3</v>
      </c>
      <c r="L33" s="60">
        <v>13106</v>
      </c>
      <c r="M33" s="83">
        <v>2855</v>
      </c>
      <c r="N33" s="101">
        <v>43126</v>
      </c>
      <c r="O33" s="54" t="s">
        <v>58</v>
      </c>
      <c r="P33" s="64"/>
      <c r="Q33" s="64"/>
      <c r="R33" s="64"/>
      <c r="S33" s="51"/>
      <c r="T33" s="51"/>
      <c r="U33" s="52"/>
      <c r="V33" s="51"/>
      <c r="X33" s="52"/>
      <c r="Y33" s="51"/>
    </row>
    <row r="34" spans="1:25" s="46" customFormat="1" ht="25.2" customHeight="1">
      <c r="A34" s="58">
        <v>20</v>
      </c>
      <c r="B34" s="85">
        <v>13</v>
      </c>
      <c r="C34" s="134" t="s">
        <v>53</v>
      </c>
      <c r="D34" s="83">
        <v>1655.48</v>
      </c>
      <c r="E34" s="83">
        <v>4675.95</v>
      </c>
      <c r="F34" s="61">
        <f>(D34-E34)/E34</f>
        <v>-0.64595857526278078</v>
      </c>
      <c r="G34" s="84">
        <v>296</v>
      </c>
      <c r="H34" s="124">
        <v>7</v>
      </c>
      <c r="I34" s="84">
        <f>G34/H34</f>
        <v>42.285714285714285</v>
      </c>
      <c r="J34" s="84">
        <v>3</v>
      </c>
      <c r="K34" s="84">
        <v>3</v>
      </c>
      <c r="L34" s="110">
        <v>30993.89</v>
      </c>
      <c r="M34" s="110">
        <v>5794</v>
      </c>
      <c r="N34" s="101">
        <v>43126</v>
      </c>
      <c r="O34" s="96" t="s">
        <v>27</v>
      </c>
      <c r="P34" s="64"/>
      <c r="Q34" s="64"/>
      <c r="R34" s="59"/>
      <c r="S34" s="51"/>
      <c r="T34" s="51"/>
      <c r="U34" s="52"/>
      <c r="V34" s="51"/>
      <c r="X34" s="52"/>
      <c r="Y34" s="51"/>
    </row>
    <row r="35" spans="1:25" s="79" customFormat="1" ht="25.2" customHeight="1">
      <c r="A35" s="85"/>
      <c r="B35" s="85"/>
      <c r="C35" s="86" t="s">
        <v>32</v>
      </c>
      <c r="D35" s="87">
        <f>SUM(D23:D34)</f>
        <v>299013.74</v>
      </c>
      <c r="E35" s="87">
        <f t="shared" ref="E35:G35" si="1">SUM(E23:E34)</f>
        <v>291802.46000000008</v>
      </c>
      <c r="F35" s="69">
        <f>(D35-E35)/E35</f>
        <v>2.4712882818054067E-2</v>
      </c>
      <c r="G35" s="87">
        <f t="shared" si="1"/>
        <v>54044</v>
      </c>
      <c r="H35" s="88"/>
      <c r="I35" s="89"/>
      <c r="J35" s="88"/>
      <c r="K35" s="90"/>
      <c r="L35" s="91"/>
      <c r="M35" s="95"/>
      <c r="N35" s="92"/>
      <c r="O35" s="96"/>
      <c r="Q35" s="81"/>
      <c r="R35" s="81"/>
      <c r="S35" s="82"/>
      <c r="T35" s="81"/>
      <c r="U35" s="81"/>
      <c r="V35" s="82"/>
    </row>
    <row r="36" spans="1:25" s="79" customFormat="1" ht="13.8" customHeight="1">
      <c r="A36" s="73"/>
      <c r="B36" s="93"/>
      <c r="C36" s="74"/>
      <c r="D36" s="94"/>
      <c r="E36" s="94"/>
      <c r="F36" s="68"/>
      <c r="G36" s="94"/>
      <c r="H36" s="94"/>
      <c r="I36" s="94"/>
      <c r="J36" s="94"/>
      <c r="K36" s="94"/>
      <c r="L36" s="71"/>
      <c r="M36" s="71"/>
      <c r="N36" s="72"/>
      <c r="O36" s="70"/>
      <c r="S36" s="81"/>
      <c r="T36" s="81"/>
      <c r="U36" s="82"/>
      <c r="V36" s="81"/>
      <c r="X36" s="82"/>
      <c r="Y36" s="81"/>
    </row>
    <row r="37" spans="1:25" s="79" customFormat="1" ht="25.2" customHeight="1">
      <c r="A37" s="58">
        <v>21</v>
      </c>
      <c r="B37" s="85">
        <v>23</v>
      </c>
      <c r="C37" s="55" t="s">
        <v>46</v>
      </c>
      <c r="D37" s="84">
        <v>903.5</v>
      </c>
      <c r="E37" s="84">
        <v>527</v>
      </c>
      <c r="F37" s="63">
        <f>(D37-E37)/E37</f>
        <v>0.71442125237191656</v>
      </c>
      <c r="G37" s="84">
        <v>170</v>
      </c>
      <c r="H37" s="124">
        <v>3</v>
      </c>
      <c r="I37" s="84">
        <f>G37/H37</f>
        <v>56.666666666666664</v>
      </c>
      <c r="J37" s="84">
        <v>1</v>
      </c>
      <c r="K37" s="84">
        <v>5</v>
      </c>
      <c r="L37" s="84">
        <v>12581</v>
      </c>
      <c r="M37" s="84">
        <v>2531</v>
      </c>
      <c r="N37" s="102">
        <v>43112</v>
      </c>
      <c r="O37" s="54" t="s">
        <v>28</v>
      </c>
      <c r="R37" s="59"/>
      <c r="S37" s="81"/>
      <c r="T37" s="81"/>
      <c r="U37" s="82"/>
      <c r="V37" s="81"/>
      <c r="X37" s="82"/>
      <c r="Y37" s="81"/>
    </row>
    <row r="38" spans="1:25" s="50" customFormat="1" ht="25.2" customHeight="1">
      <c r="A38" s="58">
        <v>22</v>
      </c>
      <c r="B38" s="85">
        <v>17</v>
      </c>
      <c r="C38" s="55" t="s">
        <v>42</v>
      </c>
      <c r="D38" s="136">
        <v>446.2</v>
      </c>
      <c r="E38" s="83">
        <v>1731.31</v>
      </c>
      <c r="F38" s="61">
        <f>(D38-E38)/E38</f>
        <v>-0.74227607996257161</v>
      </c>
      <c r="G38" s="84">
        <v>76</v>
      </c>
      <c r="H38" s="124">
        <v>2</v>
      </c>
      <c r="I38" s="84">
        <f>G38/H38</f>
        <v>38</v>
      </c>
      <c r="J38" s="84">
        <v>1</v>
      </c>
      <c r="K38" s="84">
        <v>6</v>
      </c>
      <c r="L38" s="110">
        <v>180444.62</v>
      </c>
      <c r="M38" s="110">
        <v>32116</v>
      </c>
      <c r="N38" s="101">
        <v>43105</v>
      </c>
      <c r="O38" s="54" t="s">
        <v>43</v>
      </c>
      <c r="S38" s="51"/>
      <c r="T38" s="51"/>
      <c r="U38" s="52"/>
      <c r="V38" s="51"/>
      <c r="X38" s="52"/>
      <c r="Y38" s="51"/>
    </row>
    <row r="39" spans="1:25" s="43" customFormat="1" ht="25.2" customHeight="1">
      <c r="A39" s="58">
        <v>23</v>
      </c>
      <c r="B39" s="83" t="s">
        <v>31</v>
      </c>
      <c r="C39" s="62" t="s">
        <v>76</v>
      </c>
      <c r="D39" s="84">
        <v>276.7</v>
      </c>
      <c r="E39" s="83" t="s">
        <v>31</v>
      </c>
      <c r="F39" s="83" t="s">
        <v>31</v>
      </c>
      <c r="G39" s="84">
        <v>59</v>
      </c>
      <c r="H39" s="124">
        <v>3</v>
      </c>
      <c r="I39" s="84">
        <f>G39/H39</f>
        <v>19.666666666666668</v>
      </c>
      <c r="J39" s="53">
        <v>1</v>
      </c>
      <c r="K39" s="84">
        <v>10</v>
      </c>
      <c r="L39" s="84">
        <v>45250.31</v>
      </c>
      <c r="M39" s="84">
        <v>9123</v>
      </c>
      <c r="N39" s="102">
        <v>43070</v>
      </c>
      <c r="O39" s="54" t="s">
        <v>52</v>
      </c>
      <c r="S39" s="44"/>
      <c r="T39" s="44"/>
      <c r="U39" s="45"/>
      <c r="V39" s="44"/>
      <c r="X39" s="45"/>
      <c r="Y39" s="44"/>
    </row>
    <row r="40" spans="1:25" s="79" customFormat="1" ht="25.2" customHeight="1">
      <c r="A40" s="58">
        <v>24</v>
      </c>
      <c r="B40" s="130">
        <v>19</v>
      </c>
      <c r="C40" s="134" t="s">
        <v>56</v>
      </c>
      <c r="D40" s="83">
        <v>215.7</v>
      </c>
      <c r="E40" s="113">
        <v>913</v>
      </c>
      <c r="F40" s="131">
        <f>(D40-E40)/E40</f>
        <v>-0.76374589266155524</v>
      </c>
      <c r="G40" s="84">
        <v>46</v>
      </c>
      <c r="H40" s="124">
        <v>2</v>
      </c>
      <c r="I40" s="84">
        <f>G40/H40</f>
        <v>23</v>
      </c>
      <c r="J40" s="84">
        <v>2</v>
      </c>
      <c r="K40" s="107">
        <v>3</v>
      </c>
      <c r="L40" s="83">
        <v>8439</v>
      </c>
      <c r="M40" s="84">
        <v>1722</v>
      </c>
      <c r="N40" s="108">
        <v>43126</v>
      </c>
      <c r="O40" s="54" t="s">
        <v>28</v>
      </c>
      <c r="S40" s="81"/>
      <c r="T40" s="81"/>
      <c r="U40" s="82"/>
      <c r="V40" s="81"/>
      <c r="X40" s="82"/>
      <c r="Y40" s="81"/>
    </row>
    <row r="41" spans="1:25" s="79" customFormat="1" ht="25.2" customHeight="1">
      <c r="A41" s="58">
        <v>25</v>
      </c>
      <c r="B41" s="130">
        <v>22</v>
      </c>
      <c r="C41" s="99" t="s">
        <v>54</v>
      </c>
      <c r="D41" s="83">
        <v>194.7</v>
      </c>
      <c r="E41" s="113">
        <v>529.4</v>
      </c>
      <c r="F41" s="135">
        <f>(D41-E41)/E41</f>
        <v>-0.63222516055912359</v>
      </c>
      <c r="G41" s="83">
        <v>39</v>
      </c>
      <c r="H41" s="124">
        <v>1</v>
      </c>
      <c r="I41" s="84">
        <f>G41/H41</f>
        <v>39</v>
      </c>
      <c r="J41" s="84">
        <v>1</v>
      </c>
      <c r="K41" s="107">
        <v>3</v>
      </c>
      <c r="L41" s="83">
        <v>4838.18</v>
      </c>
      <c r="M41" s="83">
        <v>982</v>
      </c>
      <c r="N41" s="108">
        <v>43126</v>
      </c>
      <c r="O41" s="54" t="s">
        <v>52</v>
      </c>
      <c r="S41" s="81"/>
      <c r="T41" s="81"/>
      <c r="U41" s="82"/>
      <c r="V41" s="81"/>
      <c r="X41" s="82"/>
      <c r="Y41" s="81"/>
    </row>
    <row r="42" spans="1:25" s="79" customFormat="1" ht="25.2" customHeight="1">
      <c r="A42" s="58">
        <v>26</v>
      </c>
      <c r="B42" s="130">
        <v>20</v>
      </c>
      <c r="C42" s="62" t="s">
        <v>45</v>
      </c>
      <c r="D42" s="83">
        <v>169.7</v>
      </c>
      <c r="E42" s="113">
        <v>695</v>
      </c>
      <c r="F42" s="135">
        <f>(D42-E42)/E42</f>
        <v>-0.75582733812949632</v>
      </c>
      <c r="G42" s="83">
        <v>27</v>
      </c>
      <c r="H42" s="124">
        <v>2</v>
      </c>
      <c r="I42" s="84">
        <f>G42/H42</f>
        <v>13.5</v>
      </c>
      <c r="J42" s="84">
        <v>1</v>
      </c>
      <c r="K42" s="107">
        <v>6</v>
      </c>
      <c r="L42" s="83">
        <v>60937</v>
      </c>
      <c r="M42" s="83">
        <v>11466</v>
      </c>
      <c r="N42" s="108">
        <v>43105</v>
      </c>
      <c r="O42" s="54" t="s">
        <v>28</v>
      </c>
      <c r="S42" s="81"/>
      <c r="T42" s="81"/>
      <c r="U42" s="82"/>
      <c r="V42" s="81"/>
      <c r="X42" s="82"/>
      <c r="Y42" s="81"/>
    </row>
    <row r="43" spans="1:25" s="50" customFormat="1" ht="25.2" customHeight="1">
      <c r="A43" s="58">
        <v>27</v>
      </c>
      <c r="B43" s="85">
        <v>24</v>
      </c>
      <c r="C43" s="99" t="s">
        <v>61</v>
      </c>
      <c r="D43" s="83">
        <v>136</v>
      </c>
      <c r="E43" s="83">
        <v>472</v>
      </c>
      <c r="F43" s="63">
        <f>(D43-E43)/E43</f>
        <v>-0.71186440677966101</v>
      </c>
      <c r="G43" s="56">
        <v>39</v>
      </c>
      <c r="H43" s="124">
        <v>2</v>
      </c>
      <c r="I43" s="84">
        <f>G43/H43</f>
        <v>19.5</v>
      </c>
      <c r="J43" s="53">
        <v>2</v>
      </c>
      <c r="K43" s="107">
        <v>3</v>
      </c>
      <c r="L43" s="83">
        <v>5318.51</v>
      </c>
      <c r="M43" s="83">
        <v>1210</v>
      </c>
      <c r="N43" s="108">
        <v>43126</v>
      </c>
      <c r="O43" s="54" t="s">
        <v>62</v>
      </c>
      <c r="S43" s="51"/>
      <c r="T43" s="51"/>
      <c r="U43" s="52"/>
      <c r="V43" s="51"/>
      <c r="X43" s="52"/>
      <c r="Y43" s="51"/>
    </row>
    <row r="44" spans="1:25" s="50" customFormat="1" ht="25.2" customHeight="1">
      <c r="A44" s="58">
        <v>28</v>
      </c>
      <c r="B44" s="83" t="s">
        <v>31</v>
      </c>
      <c r="C44" s="62" t="s">
        <v>83</v>
      </c>
      <c r="D44" s="83">
        <v>117.6</v>
      </c>
      <c r="E44" s="83" t="s">
        <v>31</v>
      </c>
      <c r="F44" s="83" t="s">
        <v>31</v>
      </c>
      <c r="G44" s="83">
        <v>22</v>
      </c>
      <c r="H44" s="124">
        <v>1</v>
      </c>
      <c r="I44" s="84">
        <f>G44/H44</f>
        <v>22</v>
      </c>
      <c r="J44" s="84">
        <v>1</v>
      </c>
      <c r="K44" s="113" t="s">
        <v>31</v>
      </c>
      <c r="L44" s="83">
        <v>9254.6</v>
      </c>
      <c r="M44" s="83">
        <v>2420</v>
      </c>
      <c r="N44" s="108">
        <v>43084</v>
      </c>
      <c r="O44" s="54" t="s">
        <v>58</v>
      </c>
      <c r="S44" s="51"/>
      <c r="T44" s="51"/>
      <c r="U44" s="52"/>
      <c r="V44" s="51"/>
      <c r="X44" s="52"/>
      <c r="Y44" s="51"/>
    </row>
    <row r="45" spans="1:25" s="79" customFormat="1" ht="25.2" customHeight="1">
      <c r="A45" s="58">
        <v>29</v>
      </c>
      <c r="B45" s="113" t="s">
        <v>31</v>
      </c>
      <c r="C45" s="62" t="s">
        <v>84</v>
      </c>
      <c r="D45" s="83">
        <v>114.2</v>
      </c>
      <c r="E45" s="113" t="s">
        <v>31</v>
      </c>
      <c r="F45" s="113" t="s">
        <v>31</v>
      </c>
      <c r="G45" s="83">
        <v>24</v>
      </c>
      <c r="H45" s="124">
        <v>2</v>
      </c>
      <c r="I45" s="84">
        <f>G45/H45</f>
        <v>12</v>
      </c>
      <c r="J45" s="84">
        <v>1</v>
      </c>
      <c r="K45" s="113" t="s">
        <v>31</v>
      </c>
      <c r="L45" s="83">
        <v>3902.6</v>
      </c>
      <c r="M45" s="83">
        <v>993</v>
      </c>
      <c r="N45" s="108">
        <v>43070</v>
      </c>
      <c r="O45" s="54" t="s">
        <v>58</v>
      </c>
      <c r="S45" s="81"/>
      <c r="T45" s="81"/>
      <c r="U45" s="82"/>
      <c r="V45" s="81"/>
      <c r="X45" s="82"/>
      <c r="Y45" s="81"/>
    </row>
    <row r="46" spans="1:25" s="79" customFormat="1" ht="25.2" customHeight="1">
      <c r="A46" s="58">
        <v>30</v>
      </c>
      <c r="B46" s="133">
        <v>26</v>
      </c>
      <c r="C46" s="62" t="s">
        <v>59</v>
      </c>
      <c r="D46" s="84">
        <v>112.1</v>
      </c>
      <c r="E46" s="113">
        <v>186.4</v>
      </c>
      <c r="F46" s="131">
        <f>(D46-E46)/E46</f>
        <v>-0.39860515021459231</v>
      </c>
      <c r="G46" s="84">
        <v>23</v>
      </c>
      <c r="H46" s="124">
        <v>1</v>
      </c>
      <c r="I46" s="84">
        <f>G46/H46</f>
        <v>23</v>
      </c>
      <c r="J46" s="84">
        <v>1</v>
      </c>
      <c r="K46" s="113">
        <v>5</v>
      </c>
      <c r="L46" s="84">
        <v>16246.58</v>
      </c>
      <c r="M46" s="84">
        <v>3596</v>
      </c>
      <c r="N46" s="108">
        <v>43056</v>
      </c>
      <c r="O46" s="54" t="s">
        <v>58</v>
      </c>
      <c r="S46" s="81"/>
      <c r="T46" s="81"/>
      <c r="U46" s="82"/>
      <c r="V46" s="81"/>
      <c r="X46" s="82"/>
      <c r="Y46" s="81"/>
    </row>
    <row r="47" spans="1:25" s="79" customFormat="1" ht="25.2" customHeight="1">
      <c r="A47" s="85"/>
      <c r="B47" s="85"/>
      <c r="C47" s="86" t="s">
        <v>63</v>
      </c>
      <c r="D47" s="87">
        <f>SUM(D35:D46)</f>
        <v>301700.14</v>
      </c>
      <c r="E47" s="87">
        <f t="shared" ref="E47:G47" si="2">SUM(E35:E46)</f>
        <v>296856.57000000012</v>
      </c>
      <c r="F47" s="137">
        <f>(D47-E47)/E47</f>
        <v>1.6316196067346224E-2</v>
      </c>
      <c r="G47" s="87">
        <f t="shared" si="2"/>
        <v>54569</v>
      </c>
      <c r="H47" s="88"/>
      <c r="I47" s="89"/>
      <c r="J47" s="88"/>
      <c r="K47" s="90"/>
      <c r="L47" s="91"/>
      <c r="M47" s="95"/>
      <c r="N47" s="92"/>
      <c r="O47" s="96"/>
      <c r="Q47" s="81"/>
      <c r="R47" s="81"/>
      <c r="S47" s="82"/>
      <c r="T47" s="81"/>
      <c r="U47" s="81"/>
      <c r="V47" s="82"/>
    </row>
    <row r="48" spans="1:25" s="79" customFormat="1" ht="13.8" customHeight="1">
      <c r="A48" s="73"/>
      <c r="B48" s="93"/>
      <c r="C48" s="74"/>
      <c r="D48" s="94"/>
      <c r="E48" s="94"/>
      <c r="F48" s="68"/>
      <c r="G48" s="94"/>
      <c r="H48" s="94"/>
      <c r="I48" s="94"/>
      <c r="J48" s="94"/>
      <c r="K48" s="94"/>
      <c r="L48" s="71"/>
      <c r="M48" s="71"/>
      <c r="N48" s="72"/>
      <c r="O48" s="70"/>
      <c r="S48" s="81"/>
      <c r="T48" s="81"/>
      <c r="U48" s="82"/>
      <c r="V48" s="81"/>
      <c r="X48" s="82"/>
      <c r="Y48" s="81"/>
    </row>
    <row r="49" spans="1:25" s="64" customFormat="1" ht="25.2" customHeight="1">
      <c r="A49" s="58">
        <v>31</v>
      </c>
      <c r="B49" s="83" t="s">
        <v>31</v>
      </c>
      <c r="C49" s="62" t="s">
        <v>85</v>
      </c>
      <c r="D49" s="56">
        <v>36.799999999999997</v>
      </c>
      <c r="E49" s="83" t="s">
        <v>31</v>
      </c>
      <c r="F49" s="83" t="s">
        <v>31</v>
      </c>
      <c r="G49" s="56">
        <v>9</v>
      </c>
      <c r="H49" s="124">
        <v>1</v>
      </c>
      <c r="I49" s="84">
        <f>G49/H49</f>
        <v>9</v>
      </c>
      <c r="J49" s="53">
        <v>1</v>
      </c>
      <c r="K49" s="113" t="s">
        <v>31</v>
      </c>
      <c r="L49" s="83">
        <v>4942.08</v>
      </c>
      <c r="M49" s="83">
        <v>1216</v>
      </c>
      <c r="N49" s="108">
        <v>43091</v>
      </c>
      <c r="O49" s="54" t="s">
        <v>58</v>
      </c>
      <c r="S49" s="51"/>
      <c r="T49" s="51"/>
      <c r="U49" s="52"/>
      <c r="V49" s="51"/>
      <c r="X49" s="52"/>
      <c r="Y49" s="51"/>
    </row>
    <row r="50" spans="1:25" s="46" customFormat="1" ht="25.2" customHeight="1">
      <c r="A50" s="58">
        <v>32</v>
      </c>
      <c r="B50" s="111">
        <v>28</v>
      </c>
      <c r="C50" s="62" t="s">
        <v>60</v>
      </c>
      <c r="D50" s="83">
        <v>31.6</v>
      </c>
      <c r="E50" s="83">
        <v>158</v>
      </c>
      <c r="F50" s="63">
        <f>(D50-E50)/E50</f>
        <v>-0.8</v>
      </c>
      <c r="G50" s="83">
        <v>9</v>
      </c>
      <c r="H50" s="124">
        <v>1</v>
      </c>
      <c r="I50" s="84">
        <f>G50/H50</f>
        <v>9</v>
      </c>
      <c r="J50" s="53">
        <v>1</v>
      </c>
      <c r="K50" s="113" t="s">
        <v>31</v>
      </c>
      <c r="L50" s="83">
        <v>10538.6</v>
      </c>
      <c r="M50" s="83">
        <v>2750</v>
      </c>
      <c r="N50" s="108">
        <v>43035</v>
      </c>
      <c r="O50" s="54" t="s">
        <v>58</v>
      </c>
      <c r="S50" s="47"/>
      <c r="T50" s="47"/>
      <c r="U50" s="48"/>
      <c r="V50" s="47"/>
      <c r="X50" s="48"/>
      <c r="Y50" s="47"/>
    </row>
    <row r="51" spans="1:25" s="46" customFormat="1" ht="25.2" customHeight="1">
      <c r="A51" s="58">
        <v>33</v>
      </c>
      <c r="B51" s="83" t="s">
        <v>31</v>
      </c>
      <c r="C51" s="62" t="s">
        <v>75</v>
      </c>
      <c r="D51" s="84">
        <v>12</v>
      </c>
      <c r="E51" s="83" t="s">
        <v>31</v>
      </c>
      <c r="F51" s="83" t="s">
        <v>31</v>
      </c>
      <c r="G51" s="84">
        <v>4</v>
      </c>
      <c r="H51" s="124">
        <v>2</v>
      </c>
      <c r="I51" s="84">
        <f>G51/H51</f>
        <v>2</v>
      </c>
      <c r="J51" s="53">
        <v>1</v>
      </c>
      <c r="K51" s="113" t="s">
        <v>31</v>
      </c>
      <c r="L51" s="84">
        <v>518</v>
      </c>
      <c r="M51" s="84">
        <v>193</v>
      </c>
      <c r="N51" s="109">
        <v>43105</v>
      </c>
      <c r="O51" s="54" t="s">
        <v>52</v>
      </c>
      <c r="S51" s="47"/>
      <c r="T51" s="47"/>
      <c r="U51" s="48"/>
      <c r="V51" s="47"/>
      <c r="X51" s="48"/>
      <c r="Y51" s="47"/>
    </row>
    <row r="52" spans="1:25" s="64" customFormat="1" ht="25.2" customHeight="1">
      <c r="A52" s="58">
        <v>34</v>
      </c>
      <c r="B52" s="85">
        <v>30</v>
      </c>
      <c r="C52" s="55" t="s">
        <v>38</v>
      </c>
      <c r="D52" s="84">
        <v>3</v>
      </c>
      <c r="E52" s="84">
        <v>39</v>
      </c>
      <c r="F52" s="61">
        <f>(D52-E52)/E52</f>
        <v>-0.92307692307692313</v>
      </c>
      <c r="G52" s="53">
        <v>1</v>
      </c>
      <c r="H52" s="124">
        <v>1</v>
      </c>
      <c r="I52" s="84">
        <f>G52/H52</f>
        <v>1</v>
      </c>
      <c r="J52" s="53">
        <v>1</v>
      </c>
      <c r="K52" s="84">
        <v>10</v>
      </c>
      <c r="L52" s="84">
        <v>78605.7</v>
      </c>
      <c r="M52" s="53">
        <v>16252</v>
      </c>
      <c r="N52" s="100">
        <v>43077</v>
      </c>
      <c r="O52" s="54" t="s">
        <v>39</v>
      </c>
      <c r="S52" s="51"/>
      <c r="T52" s="51"/>
      <c r="U52" s="52"/>
      <c r="V52" s="51"/>
      <c r="X52" s="52"/>
      <c r="Y52" s="51"/>
    </row>
    <row r="53" spans="1:25" ht="25.2" customHeight="1">
      <c r="A53" s="21"/>
      <c r="B53" s="21"/>
      <c r="C53" s="22" t="s">
        <v>86</v>
      </c>
      <c r="D53" s="49">
        <f>SUM(D47:D52)</f>
        <v>301783.53999999998</v>
      </c>
      <c r="E53" s="87">
        <f t="shared" ref="E53:G53" si="3">SUM(E47:E52)</f>
        <v>297053.57000000012</v>
      </c>
      <c r="F53" s="69">
        <f>(D53-E53)/E53</f>
        <v>1.592295288691482E-2</v>
      </c>
      <c r="G53" s="87">
        <f t="shared" si="3"/>
        <v>54592</v>
      </c>
      <c r="H53" s="25"/>
      <c r="I53" s="26"/>
      <c r="J53" s="25"/>
      <c r="K53" s="27"/>
      <c r="L53" s="28"/>
      <c r="M53" s="40"/>
      <c r="N53" s="29"/>
      <c r="O53" s="41"/>
      <c r="Q53" s="15"/>
      <c r="R53" s="15"/>
      <c r="S53" s="17"/>
      <c r="T53" s="15"/>
      <c r="U53" s="15"/>
      <c r="V53" s="17"/>
    </row>
    <row r="55" spans="1:25">
      <c r="B55" s="20"/>
      <c r="K55" s="1" t="s">
        <v>35</v>
      </c>
    </row>
    <row r="78" spans="1:25" ht="25.2" customHeight="1">
      <c r="A78" s="21"/>
      <c r="B78" s="21"/>
      <c r="C78" s="22" t="s">
        <v>32</v>
      </c>
      <c r="D78" s="23" t="e">
        <f>SUM(#REF!)</f>
        <v>#REF!</v>
      </c>
      <c r="E78" s="49" t="e">
        <f>SUM(#REF!)</f>
        <v>#REF!</v>
      </c>
      <c r="F78" s="24" t="e">
        <f>(D78-E78)/E78</f>
        <v>#REF!</v>
      </c>
      <c r="G78" s="49" t="e">
        <f>SUM(#REF!)</f>
        <v>#REF!</v>
      </c>
      <c r="H78" s="25"/>
      <c r="I78" s="26"/>
      <c r="J78" s="25"/>
      <c r="K78" s="27"/>
      <c r="L78" s="28"/>
      <c r="M78" s="19"/>
      <c r="N78" s="29"/>
      <c r="O78" s="30"/>
      <c r="S78" s="15"/>
      <c r="T78" s="15"/>
      <c r="U78" s="17"/>
      <c r="V78" s="15"/>
      <c r="X78" s="17"/>
      <c r="Y78" s="15"/>
    </row>
    <row r="79" spans="1:25" ht="11.25" customHeight="1">
      <c r="A79" s="31"/>
      <c r="B79" s="31"/>
      <c r="C79" s="32"/>
      <c r="D79" s="33"/>
      <c r="E79" s="33"/>
      <c r="F79" s="33"/>
      <c r="G79" s="34"/>
      <c r="H79" s="35"/>
      <c r="I79" s="36"/>
      <c r="J79" s="35"/>
      <c r="K79" s="37"/>
      <c r="L79" s="33"/>
      <c r="M79" s="34"/>
      <c r="N79" s="38"/>
      <c r="O79" s="39"/>
      <c r="S79" s="15"/>
      <c r="T79" s="15"/>
      <c r="U79" s="17"/>
      <c r="V79" s="15"/>
      <c r="X79" s="17"/>
      <c r="Y79" s="15"/>
    </row>
    <row r="83" spans="19:25" ht="12" customHeight="1">
      <c r="S83" s="15"/>
      <c r="T83" s="15"/>
      <c r="U83" s="17"/>
      <c r="V83" s="15"/>
      <c r="X83" s="17"/>
      <c r="Y83" s="15"/>
    </row>
  </sheetData>
  <sortState ref="B13:O52">
    <sortCondition descending="1" ref="D13:D52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2018-02-12T13:40:22Z</dcterms:modified>
</cp:coreProperties>
</file>