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Spalis\"/>
    </mc:Choice>
  </mc:AlternateContent>
  <xr:revisionPtr revIDLastSave="0" documentId="8_{91CFF559-2E3A-4690-967D-3751E8548F37}" xr6:coauthVersionLast="37" xr6:coauthVersionMax="37" xr10:uidLastSave="{00000000-0000-0000-0000-000000000000}"/>
  <bookViews>
    <workbookView xWindow="0" yWindow="0" windowWidth="2052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7" i="1" l="1"/>
  <c r="E47" i="1"/>
  <c r="G47" i="1"/>
  <c r="D47" i="1"/>
  <c r="F35" i="1"/>
  <c r="E35" i="1"/>
  <c r="G35" i="1"/>
  <c r="D35" i="1"/>
  <c r="F23" i="1"/>
  <c r="E23" i="1"/>
  <c r="G23" i="1"/>
  <c r="D23" i="1"/>
  <c r="I43" i="1"/>
  <c r="I42" i="1"/>
  <c r="I30" i="1"/>
  <c r="I18" i="1"/>
  <c r="I15" i="1"/>
  <c r="I14" i="1"/>
  <c r="I13" i="1"/>
  <c r="A15" i="1"/>
  <c r="F20" i="1" l="1"/>
  <c r="F19" i="1"/>
  <c r="F26" i="1"/>
  <c r="F25" i="1"/>
  <c r="F21" i="1"/>
  <c r="F22" i="1"/>
  <c r="F31" i="1"/>
  <c r="F27" i="1"/>
  <c r="F39" i="1"/>
  <c r="F29" i="1"/>
  <c r="F28" i="1"/>
  <c r="F33" i="1"/>
  <c r="F44" i="1"/>
  <c r="F34" i="1"/>
  <c r="F38" i="1"/>
  <c r="F32" i="1"/>
  <c r="F41" i="1"/>
  <c r="F37" i="1"/>
  <c r="F40" i="1"/>
  <c r="F45" i="1"/>
  <c r="F46" i="1"/>
  <c r="I40" i="1" l="1"/>
  <c r="I39" i="1"/>
  <c r="I25" i="1"/>
  <c r="I21" i="1"/>
  <c r="I19" i="1"/>
  <c r="F16" i="1"/>
  <c r="I17" i="1" l="1"/>
  <c r="I46" i="1"/>
  <c r="I28" i="1"/>
  <c r="I20" i="1"/>
  <c r="I16" i="1"/>
  <c r="A13" i="1"/>
  <c r="I45" i="1" l="1"/>
  <c r="I33" i="1"/>
  <c r="I41" i="1"/>
  <c r="I29" i="1"/>
  <c r="I44" i="1"/>
  <c r="I34" i="1" l="1"/>
  <c r="I26" i="1"/>
  <c r="I38" i="1" l="1"/>
  <c r="I37" i="1" l="1"/>
  <c r="I27" i="1" l="1"/>
</calcChain>
</file>

<file path=xl/sharedStrings.xml><?xml version="1.0" encoding="utf-8"?>
<sst xmlns="http://schemas.openxmlformats.org/spreadsheetml/2006/main" count="144" uniqueCount="82">
  <si>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</si>
  <si>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</si>
  <si>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</si>
  <si>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</si>
  <si>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</si>
  <si>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</si>
  <si>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</si>
  <si>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</si>
  <si>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</si>
  <si>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</si>
  <si>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</si>
  <si>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</si>
  <si>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</si>
  <si>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</si>
  <si>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</si>
  <si>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</si>
  <si>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</si>
  <si>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</si>
  <si>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</si>
  <si>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</si>
  <si>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</si>
  <si>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</si>
  <si>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</si>
  <si>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</si>
  <si>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</si>
  <si>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</si>
  <si>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</si>
  <si>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</si>
  <si>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</si>
  <si>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</si>
  <si>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</si>
  <si>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Total (20)</t>
  </si>
  <si>
    <t>Garsų pasaulio įrašai</t>
  </si>
  <si>
    <t>N</t>
  </si>
  <si>
    <t>P</t>
  </si>
  <si>
    <t>Pre-view</t>
  </si>
  <si>
    <t>ACME Film / SONY</t>
  </si>
  <si>
    <t>NCG Distribution  /
Universal Pictures International</t>
  </si>
  <si>
    <t>Theatrical Film Distribution / WDSMPI</t>
  </si>
  <si>
    <t>Nerealieji 2 (Incredibles 2)</t>
  </si>
  <si>
    <t>ACME Film / WB</t>
  </si>
  <si>
    <t>Leo da Vinčis: Misija Mona Liza (Leo Da Vinci: Mission Mona Lisa)</t>
  </si>
  <si>
    <t>UAB Travolta</t>
  </si>
  <si>
    <t>Alfa (Alpha)</t>
  </si>
  <si>
    <t>Du ančiukai ir žąsinas (Duck duck goose)</t>
  </si>
  <si>
    <t>Best Films</t>
  </si>
  <si>
    <t>Vienuolė (The Nun)</t>
  </si>
  <si>
    <t>Pliusas</t>
  </si>
  <si>
    <t>VšĮ Komiko teatras</t>
  </si>
  <si>
    <t>Tikslas - Vestuvės! (Destination Wedding)</t>
  </si>
  <si>
    <t>Paieška (Searching)</t>
  </si>
  <si>
    <t>Theatrical Film Distribution</t>
  </si>
  <si>
    <t>Grobuonis. Patobulinimas (The Predator)</t>
  </si>
  <si>
    <t>Theatrical Film Distribution /
20th Century Fox</t>
  </si>
  <si>
    <t>Princesė ir Drakonas (Princess in Wonderland)</t>
  </si>
  <si>
    <t>Išdykėlis Patrikas (Patrick)</t>
  </si>
  <si>
    <t>Nedidelė paslauga (Simple Favor)</t>
  </si>
  <si>
    <t>Super Džonis smogia (Johnny English Strikes Again)</t>
  </si>
  <si>
    <t>Total (30)</t>
  </si>
  <si>
    <t>Laimės! Sveikatos! (Счастья! Здоровья!)</t>
  </si>
  <si>
    <t>Mara (Mara)</t>
  </si>
  <si>
    <t>Visi nori Nikolės (London Fields)</t>
  </si>
  <si>
    <t>Teisingumo angelas: Pipirmėtė (Peppermint)</t>
  </si>
  <si>
    <t>Namo su laikrodžiais paslaptis (House with a Clock in its Walls)</t>
  </si>
  <si>
    <t xml:space="preserve"> September 28 - October 4</t>
  </si>
  <si>
    <t xml:space="preserve"> Rugsėjo 28 - spalio 4 d.</t>
  </si>
  <si>
    <t>Drugelis (Papillon)</t>
  </si>
  <si>
    <t>Žaislų parduotuvės paslaptis (Tea Pets)</t>
  </si>
  <si>
    <t>Pasmerktasis (Непрощенный)</t>
  </si>
  <si>
    <t>Venomas (Venom)</t>
  </si>
  <si>
    <t>Taip gimė žvaigždė (Star is Born)</t>
  </si>
  <si>
    <t>Jaunikis ant balto žirgo (Le Retour du Héros)</t>
  </si>
  <si>
    <t>October 5 - 11 Lithuanian top</t>
  </si>
  <si>
    <t>Spalio 5 - 11 d. Lietuvos kino teatruose rodytų filmų topas</t>
  </si>
  <si>
    <t xml:space="preserve"> October 5 - 11</t>
  </si>
  <si>
    <t xml:space="preserve"> Spalio 5 - 11 d.</t>
  </si>
  <si>
    <t>Didysis kačių pabėgimas (Cats)</t>
  </si>
  <si>
    <t>Vakarinė mokykla (Night School)</t>
  </si>
  <si>
    <t>Bel Canto</t>
  </si>
  <si>
    <t>Tarp pilkų debesų (Ashes in the Snow)</t>
  </si>
  <si>
    <t>Slaptas augintinių gyvenimas (The Secret Life Of Pets)</t>
  </si>
  <si>
    <t>Dainuok (Sing)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</si>
</sst>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_-;\-* #,##0.00_-;_-* &quot;-&quot;??_-;_-@_-"/>
    <numFmt numFmtId="165" formatCode="yyyy/mm/dd;@"/>
  </numFmts>
  <fonts count="29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rgb="FF00000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6" fillId="0" borderId="0"/>
    <xf numFmtId="0" fontId="11" fillId="0" borderId="0"/>
    <xf numFmtId="0" fontId="2" fillId="0" borderId="0"/>
    <xf numFmtId="0" fontId="27" fillId="0" borderId="0"/>
    <xf numFmtId="0" fontId="27" fillId="0" borderId="0"/>
    <xf numFmtId="0" fontId="10" fillId="0" borderId="0"/>
  </cellStyleXfs>
  <cellXfs count="84">
    <xf numFmtId="0" fontId="0" fillId="0" borderId="0" xfId="0"/>
    <xf numFmtId="0" fontId="16" fillId="0" borderId="0" xfId="0" applyFont="1"/>
    <xf numFmtId="0" fontId="17" fillId="0" borderId="0" xfId="0" applyFont="1" applyAlignment="1">
      <alignment horizont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3" fontId="16" fillId="0" borderId="0" xfId="0" applyNumberFormat="1" applyFont="1"/>
    <xf numFmtId="0" fontId="19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 wrapText="1"/>
    </xf>
    <xf numFmtId="3" fontId="18" fillId="0" borderId="7" xfId="0" applyNumberFormat="1" applyFont="1" applyBorder="1" applyAlignment="1">
      <alignment horizontal="center" vertical="center"/>
    </xf>
    <xf numFmtId="0" fontId="22" fillId="0" borderId="0" xfId="0" applyFont="1"/>
    <xf numFmtId="0" fontId="21" fillId="0" borderId="7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right" vertical="center" wrapText="1"/>
    </xf>
    <xf numFmtId="3" fontId="24" fillId="0" borderId="7" xfId="0" applyNumberFormat="1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" fontId="20" fillId="2" borderId="7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center" vertical="center"/>
    </xf>
    <xf numFmtId="14" fontId="20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 shrinkToFit="1"/>
    </xf>
    <xf numFmtId="0" fontId="21" fillId="3" borderId="7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vertical="center" wrapText="1"/>
    </xf>
    <xf numFmtId="4" fontId="20" fillId="3" borderId="7" xfId="0" applyNumberFormat="1" applyFont="1" applyFill="1" applyBorder="1" applyAlignment="1">
      <alignment horizontal="center" vertical="center"/>
    </xf>
    <xf numFmtId="3" fontId="18" fillId="3" borderId="7" xfId="0" applyNumberFormat="1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1" fontId="20" fillId="3" borderId="7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14" fontId="20" fillId="3" borderId="7" xfId="0" applyNumberFormat="1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 shrinkToFit="1"/>
    </xf>
    <xf numFmtId="3" fontId="18" fillId="2" borderId="7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4" fontId="16" fillId="0" borderId="0" xfId="0" applyNumberFormat="1" applyFont="1"/>
    <xf numFmtId="10" fontId="16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3" fillId="0" borderId="7" xfId="0" applyFont="1" applyBorder="1" applyAlignment="1">
      <alignment horizontal="center" vertical="center"/>
    </xf>
    <xf numFmtId="8" fontId="11" fillId="0" borderId="0" xfId="0" applyNumberFormat="1" applyFont="1"/>
    <xf numFmtId="0" fontId="19" fillId="2" borderId="4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/>
    </xf>
    <xf numFmtId="165" fontId="14" fillId="0" borderId="8" xfId="0" applyNumberFormat="1" applyFont="1" applyBorder="1" applyAlignment="1">
      <alignment horizontal="center" vertical="center" wrapText="1"/>
    </xf>
    <xf numFmtId="3" fontId="12" fillId="0" borderId="7" xfId="23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11" fillId="0" borderId="0" xfId="0" applyFont="1"/>
    <xf numFmtId="165" fontId="14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10" fontId="20" fillId="2" borderId="8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0" borderId="0" xfId="0" applyFont="1"/>
    <xf numFmtId="0" fontId="19" fillId="2" borderId="6" xfId="0" applyFont="1" applyFill="1" applyBorder="1" applyAlignment="1">
      <alignment horizontal="center" vertical="center" wrapText="1"/>
    </xf>
    <xf numFmtId="3" fontId="11" fillId="0" borderId="0" xfId="0" applyNumberFormat="1" applyFont="1"/>
    <xf numFmtId="4" fontId="11" fillId="0" borderId="0" xfId="0" applyNumberFormat="1" applyFont="1"/>
    <xf numFmtId="0" fontId="13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3" fontId="24" fillId="0" borderId="7" xfId="0" applyNumberFormat="1" applyFont="1" applyBorder="1" applyAlignment="1">
      <alignment horizontal="center" vertical="center"/>
    </xf>
    <xf numFmtId="165" fontId="14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2" fillId="0" borderId="8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12" fillId="0" borderId="8" xfId="23" applyNumberFormat="1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10" fontId="25" fillId="2" borderId="8" xfId="0" applyNumberFormat="1" applyFont="1" applyFill="1" applyBorder="1" applyAlignment="1">
      <alignment horizontal="center" vertical="center"/>
    </xf>
    <xf numFmtId="4" fontId="22" fillId="0" borderId="0" xfId="0" applyNumberFormat="1" applyFont="1"/>
    <xf numFmtId="49" fontId="28" fillId="0" borderId="8" xfId="0" applyNumberFormat="1" applyFont="1" applyBorder="1" applyAlignment="1">
      <alignment horizontal="center" vertical="center" wrapText="1"/>
    </xf>
    <xf numFmtId="4" fontId="0" fillId="0" borderId="0" xfId="0" applyNumberFormat="1" applyFont="1"/>
    <xf numFmtId="1" fontId="15" fillId="0" borderId="8" xfId="0" applyNumberFormat="1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0" fontId="0" fillId="0" borderId="0" xfId="0" applyFont="1"/>
  </cellXfs>
  <cellStyles count="27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46000000}"/>
    <cellStyle name="Įprastas 5" xfId="26" xr:uid="{00000000-0005-0000-0000-000048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1" xr:uid="{C3822D41-12C3-4706-9A6D-D7AC6314B6BD}"/>
    <cellStyle name="Normal 13" xfId="25" xr:uid="{00000000-0005-0000-0000-000047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2 4" xfId="23" xr:uid="{00000000-0005-0000-0000-000001000000}"/>
    <cellStyle name="Normal 3" xfId="2" xr:uid="{00000000-0005-0000-0000-00000A000000}"/>
    <cellStyle name="Normal 3 2" xfId="4" xr:uid="{00000000-0005-0000-0000-00000B000000}"/>
    <cellStyle name="Normal 3 3" xfId="22" xr:uid="{00000000-0005-0000-0000-00002F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4"/>
  <sheetViews>
    <sheetView tabSelected="1" zoomScale="60" zoomScaleNormal="60" workbookViewId="0">
      <selection activeCell="F47" sqref="F47"/>
    </sheetView>
  </sheetViews>
  <sheetFormatPr defaultColWidth="8.88671875" defaultRowHeight="14.4"/>
  <cols>
    <col min="1" max="1" width="4.109375" style="1" customWidth="1"/>
    <col min="2" max="2" width="4.77734375" style="1" customWidth="1"/>
    <col min="3" max="3" width="30.21875" style="1" customWidth="1"/>
    <col min="4" max="4" width="13.33203125" style="1" customWidth="1"/>
    <col min="5" max="6" width="15.33203125" style="1" customWidth="1"/>
    <col min="7" max="7" width="12.33203125" style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4.77734375" style="1" customWidth="1"/>
    <col min="17" max="17" width="11" style="1" customWidth="1"/>
    <col min="18" max="18" width="6.44140625" style="1" customWidth="1"/>
    <col min="19" max="19" width="12.44140625" style="1" customWidth="1"/>
    <col min="20" max="20" width="13" style="1" customWidth="1"/>
    <col min="21" max="21" width="12.109375" style="1" customWidth="1"/>
    <col min="22" max="22" width="10.109375" style="1" bestFit="1" customWidth="1"/>
    <col min="23" max="23" width="11.21875" style="1" bestFit="1" customWidth="1"/>
    <col min="24" max="24" width="8.88671875" style="1" customWidth="1"/>
    <col min="25" max="16384" width="8.88671875" style="1"/>
  </cols>
  <sheetData>
    <row r="1" spans="1:25" ht="19.5" customHeight="1">
      <c r="E1" s="2" t="s">
        <v>72</v>
      </c>
      <c r="F1" s="2"/>
      <c r="G1" s="2"/>
      <c r="H1" s="2"/>
      <c r="I1" s="2"/>
    </row>
    <row r="2" spans="1:25" ht="19.5" customHeight="1">
      <c r="E2" s="2" t="s">
        <v>73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79"/>
      <c r="B5" s="79"/>
      <c r="C5" s="76" t="s">
        <v>0</v>
      </c>
      <c r="D5" s="3"/>
      <c r="E5" s="3"/>
      <c r="F5" s="76" t="s">
        <v>3</v>
      </c>
      <c r="G5" s="3"/>
      <c r="H5" s="76" t="s">
        <v>5</v>
      </c>
      <c r="I5" s="76" t="s">
        <v>6</v>
      </c>
      <c r="J5" s="76" t="s">
        <v>7</v>
      </c>
      <c r="K5" s="76" t="s">
        <v>8</v>
      </c>
      <c r="L5" s="76" t="s">
        <v>10</v>
      </c>
      <c r="M5" s="76" t="s">
        <v>9</v>
      </c>
      <c r="N5" s="76" t="s">
        <v>11</v>
      </c>
      <c r="O5" s="76" t="s">
        <v>12</v>
      </c>
    </row>
    <row r="6" spans="1:25" ht="21.6">
      <c r="A6" s="80"/>
      <c r="B6" s="80"/>
      <c r="C6" s="77"/>
      <c r="D6" s="44" t="s">
        <v>74</v>
      </c>
      <c r="E6" s="56" t="s">
        <v>64</v>
      </c>
      <c r="F6" s="77"/>
      <c r="G6" s="56" t="s">
        <v>74</v>
      </c>
      <c r="H6" s="77"/>
      <c r="I6" s="77"/>
      <c r="J6" s="77"/>
      <c r="K6" s="77"/>
      <c r="L6" s="77"/>
      <c r="M6" s="77"/>
      <c r="N6" s="77"/>
      <c r="O6" s="77"/>
    </row>
    <row r="7" spans="1:25">
      <c r="A7" s="80"/>
      <c r="B7" s="80"/>
      <c r="C7" s="77"/>
      <c r="D7" s="4" t="s">
        <v>1</v>
      </c>
      <c r="E7" s="4" t="s">
        <v>1</v>
      </c>
      <c r="F7" s="77"/>
      <c r="G7" s="4" t="s">
        <v>4</v>
      </c>
      <c r="H7" s="77"/>
      <c r="I7" s="77"/>
      <c r="J7" s="77"/>
      <c r="K7" s="77"/>
      <c r="L7" s="77"/>
      <c r="M7" s="77"/>
      <c r="N7" s="77"/>
      <c r="O7" s="77"/>
    </row>
    <row r="8" spans="1:25" ht="18" customHeight="1" thickBot="1">
      <c r="A8" s="81"/>
      <c r="B8" s="81"/>
      <c r="C8" s="78"/>
      <c r="D8" s="5" t="s">
        <v>2</v>
      </c>
      <c r="E8" s="5" t="s">
        <v>2</v>
      </c>
      <c r="F8" s="78"/>
      <c r="G8" s="6"/>
      <c r="H8" s="78"/>
      <c r="I8" s="78"/>
      <c r="J8" s="78"/>
      <c r="K8" s="78"/>
      <c r="L8" s="78"/>
      <c r="M8" s="78"/>
      <c r="N8" s="78"/>
      <c r="O8" s="78"/>
    </row>
    <row r="9" spans="1:25" ht="15" customHeight="1">
      <c r="A9" s="79"/>
      <c r="B9" s="79"/>
      <c r="C9" s="76" t="s">
        <v>13</v>
      </c>
      <c r="D9" s="3"/>
      <c r="E9" s="35"/>
      <c r="F9" s="76" t="s">
        <v>15</v>
      </c>
      <c r="G9" s="34"/>
      <c r="H9" s="8" t="s">
        <v>18</v>
      </c>
      <c r="I9" s="76" t="s">
        <v>28</v>
      </c>
      <c r="J9" s="3" t="s">
        <v>19</v>
      </c>
      <c r="K9" s="3" t="s">
        <v>20</v>
      </c>
      <c r="L9" s="9" t="s">
        <v>22</v>
      </c>
      <c r="M9" s="3" t="s">
        <v>23</v>
      </c>
      <c r="N9" s="3" t="s">
        <v>24</v>
      </c>
      <c r="O9" s="76" t="s">
        <v>26</v>
      </c>
    </row>
    <row r="10" spans="1:25" ht="21.6">
      <c r="A10" s="80"/>
      <c r="B10" s="80"/>
      <c r="C10" s="77"/>
      <c r="D10" s="43" t="s">
        <v>75</v>
      </c>
      <c r="E10" s="75" t="s">
        <v>65</v>
      </c>
      <c r="F10" s="77"/>
      <c r="G10" s="75" t="s">
        <v>75</v>
      </c>
      <c r="H10" s="4" t="s">
        <v>17</v>
      </c>
      <c r="I10" s="77"/>
      <c r="J10" s="4" t="s">
        <v>17</v>
      </c>
      <c r="K10" s="4" t="s">
        <v>21</v>
      </c>
      <c r="L10" s="10" t="s">
        <v>14</v>
      </c>
      <c r="M10" s="4" t="s">
        <v>16</v>
      </c>
      <c r="N10" s="4" t="s">
        <v>25</v>
      </c>
      <c r="O10" s="77"/>
    </row>
    <row r="11" spans="1:25">
      <c r="A11" s="80"/>
      <c r="B11" s="80"/>
      <c r="C11" s="77"/>
      <c r="D11" s="4" t="s">
        <v>14</v>
      </c>
      <c r="E11" s="4" t="s">
        <v>14</v>
      </c>
      <c r="F11" s="77"/>
      <c r="G11" s="35" t="s">
        <v>16</v>
      </c>
      <c r="H11" s="6"/>
      <c r="I11" s="77"/>
      <c r="J11" s="6"/>
      <c r="K11" s="6"/>
      <c r="L11" s="10" t="s">
        <v>2</v>
      </c>
      <c r="M11" s="4" t="s">
        <v>17</v>
      </c>
      <c r="N11" s="6"/>
      <c r="O11" s="77"/>
    </row>
    <row r="12" spans="1:25" ht="15" thickBot="1">
      <c r="A12" s="80"/>
      <c r="B12" s="81"/>
      <c r="C12" s="78"/>
      <c r="D12" s="5" t="s">
        <v>2</v>
      </c>
      <c r="E12" s="5" t="s">
        <v>2</v>
      </c>
      <c r="F12" s="78"/>
      <c r="G12" s="36" t="s">
        <v>17</v>
      </c>
      <c r="H12" s="11"/>
      <c r="I12" s="78"/>
      <c r="J12" s="11"/>
      <c r="K12" s="11"/>
      <c r="L12" s="11"/>
      <c r="M12" s="11"/>
      <c r="N12" s="11"/>
      <c r="O12" s="78"/>
    </row>
    <row r="13" spans="1:25" s="39" customFormat="1" ht="25.2" customHeight="1">
      <c r="A13" s="41">
        <f>ROW()-12</f>
        <v>1</v>
      </c>
      <c r="B13" s="67" t="s">
        <v>33</v>
      </c>
      <c r="C13" s="51" t="s">
        <v>69</v>
      </c>
      <c r="D13" s="47">
        <v>150481.17000000001</v>
      </c>
      <c r="E13" s="45" t="s">
        <v>30</v>
      </c>
      <c r="F13" s="64" t="s">
        <v>30</v>
      </c>
      <c r="G13" s="47">
        <v>24439</v>
      </c>
      <c r="H13" s="48">
        <v>316</v>
      </c>
      <c r="I13" s="45">
        <f>G13/H13</f>
        <v>77.338607594936704</v>
      </c>
      <c r="J13" s="45">
        <v>15</v>
      </c>
      <c r="K13" s="45">
        <v>1</v>
      </c>
      <c r="L13" s="47">
        <v>160840.98000000001</v>
      </c>
      <c r="M13" s="47">
        <v>26148</v>
      </c>
      <c r="N13" s="46">
        <v>43378</v>
      </c>
      <c r="O13" s="53" t="s">
        <v>36</v>
      </c>
      <c r="P13" s="58"/>
      <c r="Q13" s="40"/>
    </row>
    <row r="14" spans="1:25" s="55" customFormat="1" ht="25.2" customHeight="1">
      <c r="A14" s="59">
        <v>2</v>
      </c>
      <c r="B14" s="67" t="s">
        <v>33</v>
      </c>
      <c r="C14" s="69" t="s">
        <v>70</v>
      </c>
      <c r="D14" s="66">
        <v>96718.79</v>
      </c>
      <c r="E14" s="64" t="s">
        <v>30</v>
      </c>
      <c r="F14" s="64" t="s">
        <v>30</v>
      </c>
      <c r="G14" s="66">
        <v>17751</v>
      </c>
      <c r="H14" s="68">
        <v>218</v>
      </c>
      <c r="I14" s="64">
        <f>G14/H14</f>
        <v>81.426605504587158</v>
      </c>
      <c r="J14" s="64">
        <v>15</v>
      </c>
      <c r="K14" s="64">
        <v>1</v>
      </c>
      <c r="L14" s="66">
        <v>105424</v>
      </c>
      <c r="M14" s="66">
        <v>19144</v>
      </c>
      <c r="N14" s="62">
        <v>43378</v>
      </c>
      <c r="O14" s="60" t="s">
        <v>40</v>
      </c>
      <c r="P14" s="58"/>
      <c r="Q14" s="58"/>
      <c r="S14" s="57"/>
      <c r="U14" s="58"/>
      <c r="V14" s="58"/>
      <c r="W14" s="58"/>
      <c r="X14" s="57"/>
      <c r="Y14" s="57"/>
    </row>
    <row r="15" spans="1:25" s="55" customFormat="1" ht="25.2" customHeight="1">
      <c r="A15" s="59">
        <f t="shared" ref="A15" si="0">ROW()-12</f>
        <v>3</v>
      </c>
      <c r="B15" s="67" t="s">
        <v>33</v>
      </c>
      <c r="C15" s="69" t="s">
        <v>76</v>
      </c>
      <c r="D15" s="66">
        <v>35012.19</v>
      </c>
      <c r="E15" s="64" t="s">
        <v>30</v>
      </c>
      <c r="F15" s="64" t="s">
        <v>30</v>
      </c>
      <c r="G15" s="66">
        <v>7901</v>
      </c>
      <c r="H15" s="68">
        <v>235</v>
      </c>
      <c r="I15" s="64">
        <f>G15/H15</f>
        <v>33.621276595744682</v>
      </c>
      <c r="J15" s="64">
        <v>16</v>
      </c>
      <c r="K15" s="64">
        <v>1</v>
      </c>
      <c r="L15" s="66">
        <v>35012.19</v>
      </c>
      <c r="M15" s="66">
        <v>7901</v>
      </c>
      <c r="N15" s="62">
        <v>43378</v>
      </c>
      <c r="O15" s="60" t="s">
        <v>27</v>
      </c>
      <c r="P15" s="58"/>
      <c r="R15" s="63"/>
      <c r="T15" s="58"/>
      <c r="V15" s="58"/>
      <c r="W15" s="58"/>
      <c r="X15" s="57"/>
      <c r="Y15" s="57"/>
    </row>
    <row r="16" spans="1:25" s="55" customFormat="1" ht="25.2" customHeight="1">
      <c r="A16" s="59">
        <v>4</v>
      </c>
      <c r="B16" s="67">
        <v>1</v>
      </c>
      <c r="C16" s="69" t="s">
        <v>57</v>
      </c>
      <c r="D16" s="66">
        <v>33505</v>
      </c>
      <c r="E16" s="64">
        <v>77207</v>
      </c>
      <c r="F16" s="52">
        <f>(D16-E16)/E16</f>
        <v>-0.56603675832502232</v>
      </c>
      <c r="G16" s="66">
        <v>5948</v>
      </c>
      <c r="H16" s="68">
        <v>200</v>
      </c>
      <c r="I16" s="64">
        <f>G16/H16</f>
        <v>29.74</v>
      </c>
      <c r="J16" s="64">
        <v>12</v>
      </c>
      <c r="K16" s="64">
        <v>3</v>
      </c>
      <c r="L16" s="66">
        <v>218691</v>
      </c>
      <c r="M16" s="66">
        <v>39793</v>
      </c>
      <c r="N16" s="62">
        <v>43364</v>
      </c>
      <c r="O16" s="60" t="s">
        <v>37</v>
      </c>
      <c r="P16" s="58"/>
      <c r="R16" s="63"/>
      <c r="T16" s="58"/>
      <c r="U16" s="58"/>
      <c r="V16" s="58"/>
      <c r="W16" s="58"/>
      <c r="X16" s="57"/>
      <c r="Y16" s="57"/>
    </row>
    <row r="17" spans="1:25" s="55" customFormat="1" ht="25.2" customHeight="1">
      <c r="A17" s="59">
        <v>5</v>
      </c>
      <c r="B17" s="67" t="s">
        <v>34</v>
      </c>
      <c r="C17" s="69" t="s">
        <v>79</v>
      </c>
      <c r="D17" s="66">
        <v>33316.449999999997</v>
      </c>
      <c r="E17" s="64" t="s">
        <v>30</v>
      </c>
      <c r="F17" s="64" t="s">
        <v>30</v>
      </c>
      <c r="G17" s="66">
        <v>5579</v>
      </c>
      <c r="H17" s="68">
        <v>26</v>
      </c>
      <c r="I17" s="64">
        <f>G17/H17</f>
        <v>214.57692307692307</v>
      </c>
      <c r="J17" s="64">
        <v>10</v>
      </c>
      <c r="K17" s="64">
        <v>0</v>
      </c>
      <c r="L17" s="66">
        <v>33316.449999999997</v>
      </c>
      <c r="M17" s="66">
        <v>5579</v>
      </c>
      <c r="N17" s="62" t="s">
        <v>35</v>
      </c>
      <c r="O17" s="60" t="s">
        <v>27</v>
      </c>
      <c r="P17" s="58"/>
      <c r="R17" s="63"/>
      <c r="T17" s="58"/>
      <c r="U17" s="58"/>
      <c r="V17" s="58"/>
      <c r="W17" s="58"/>
      <c r="X17" s="57"/>
      <c r="Y17" s="57"/>
    </row>
    <row r="18" spans="1:25" s="55" customFormat="1" ht="25.2" customHeight="1">
      <c r="A18" s="59">
        <v>6</v>
      </c>
      <c r="B18" s="67" t="s">
        <v>33</v>
      </c>
      <c r="C18" s="69" t="s">
        <v>77</v>
      </c>
      <c r="D18" s="66">
        <v>20267</v>
      </c>
      <c r="E18" s="64" t="s">
        <v>30</v>
      </c>
      <c r="F18" s="64" t="s">
        <v>30</v>
      </c>
      <c r="G18" s="66">
        <v>3554</v>
      </c>
      <c r="H18" s="68">
        <v>144</v>
      </c>
      <c r="I18" s="64">
        <f>G18/H18</f>
        <v>24.680555555555557</v>
      </c>
      <c r="J18" s="64">
        <v>11</v>
      </c>
      <c r="K18" s="64">
        <v>1</v>
      </c>
      <c r="L18" s="66">
        <v>20267</v>
      </c>
      <c r="M18" s="66">
        <v>3554</v>
      </c>
      <c r="N18" s="62">
        <v>43378</v>
      </c>
      <c r="O18" s="60" t="s">
        <v>37</v>
      </c>
      <c r="P18" s="58"/>
      <c r="R18" s="63"/>
      <c r="T18" s="58"/>
      <c r="U18" s="42"/>
      <c r="V18" s="58"/>
      <c r="W18" s="58"/>
      <c r="X18" s="57"/>
      <c r="Y18" s="57"/>
    </row>
    <row r="19" spans="1:25" s="55" customFormat="1" ht="25.2" customHeight="1">
      <c r="A19" s="59">
        <v>7</v>
      </c>
      <c r="B19" s="67">
        <v>3</v>
      </c>
      <c r="C19" s="69" t="s">
        <v>66</v>
      </c>
      <c r="D19" s="66">
        <v>14397.05</v>
      </c>
      <c r="E19" s="64">
        <v>29385.85</v>
      </c>
      <c r="F19" s="52">
        <f>(D19-E19)/E19</f>
        <v>-0.51006862146237053</v>
      </c>
      <c r="G19" s="66">
        <v>2489</v>
      </c>
      <c r="H19" s="68">
        <v>85</v>
      </c>
      <c r="I19" s="64">
        <f>G19/H19</f>
        <v>29.28235294117647</v>
      </c>
      <c r="J19" s="64">
        <v>11</v>
      </c>
      <c r="K19" s="64">
        <v>2</v>
      </c>
      <c r="L19" s="66">
        <v>43797</v>
      </c>
      <c r="M19" s="66">
        <v>8369</v>
      </c>
      <c r="N19" s="62">
        <v>43371</v>
      </c>
      <c r="O19" s="60" t="s">
        <v>51</v>
      </c>
      <c r="P19" s="58"/>
      <c r="R19" s="63"/>
      <c r="S19" s="83"/>
      <c r="T19" s="58"/>
      <c r="U19" s="58"/>
      <c r="V19" s="58"/>
      <c r="W19" s="58"/>
      <c r="X19" s="57"/>
      <c r="Y19" s="57"/>
    </row>
    <row r="20" spans="1:25" s="55" customFormat="1" ht="25.2" customHeight="1">
      <c r="A20" s="59">
        <v>8</v>
      </c>
      <c r="B20" s="67">
        <v>2</v>
      </c>
      <c r="C20" s="69" t="s">
        <v>56</v>
      </c>
      <c r="D20" s="66">
        <v>13462.2</v>
      </c>
      <c r="E20" s="64">
        <v>31612.44</v>
      </c>
      <c r="F20" s="52">
        <f>(D20-E20)/E20</f>
        <v>-0.57414865793339576</v>
      </c>
      <c r="G20" s="66">
        <v>2339</v>
      </c>
      <c r="H20" s="68">
        <v>80</v>
      </c>
      <c r="I20" s="64">
        <f>G20/H20</f>
        <v>29.237500000000001</v>
      </c>
      <c r="J20" s="64">
        <v>9</v>
      </c>
      <c r="K20" s="64">
        <v>3</v>
      </c>
      <c r="L20" s="66">
        <v>89069.72</v>
      </c>
      <c r="M20" s="66">
        <v>16698</v>
      </c>
      <c r="N20" s="62">
        <v>43364</v>
      </c>
      <c r="O20" s="60" t="s">
        <v>27</v>
      </c>
      <c r="P20" s="58"/>
      <c r="Q20" s="58"/>
      <c r="S20" s="58"/>
      <c r="T20" s="57"/>
      <c r="U20" s="58"/>
      <c r="V20" s="58"/>
      <c r="W20" s="57"/>
      <c r="X20" s="57"/>
      <c r="Y20" s="57"/>
    </row>
    <row r="21" spans="1:25" s="55" customFormat="1" ht="25.2" customHeight="1">
      <c r="A21" s="59">
        <v>9</v>
      </c>
      <c r="B21" s="67">
        <v>6</v>
      </c>
      <c r="C21" s="69" t="s">
        <v>67</v>
      </c>
      <c r="D21" s="66">
        <v>12222.84</v>
      </c>
      <c r="E21" s="64">
        <v>19258.12</v>
      </c>
      <c r="F21" s="52">
        <f>(D21-E21)/E21</f>
        <v>-0.36531499440236115</v>
      </c>
      <c r="G21" s="66">
        <v>2662</v>
      </c>
      <c r="H21" s="68">
        <v>212</v>
      </c>
      <c r="I21" s="64">
        <f>G21/H21</f>
        <v>12.556603773584905</v>
      </c>
      <c r="J21" s="64">
        <v>8</v>
      </c>
      <c r="K21" s="64">
        <v>2</v>
      </c>
      <c r="L21" s="66">
        <v>25836.16</v>
      </c>
      <c r="M21" s="66">
        <v>6016</v>
      </c>
      <c r="N21" s="62">
        <v>43371</v>
      </c>
      <c r="O21" s="60" t="s">
        <v>42</v>
      </c>
      <c r="R21" s="63"/>
      <c r="T21" s="58"/>
      <c r="U21" s="58"/>
      <c r="V21" s="58"/>
      <c r="W21" s="58"/>
      <c r="X21" s="57"/>
      <c r="Y21" s="57"/>
    </row>
    <row r="22" spans="1:25" s="55" customFormat="1" ht="25.2" customHeight="1">
      <c r="A22" s="59">
        <v>10</v>
      </c>
      <c r="B22" s="67">
        <v>7</v>
      </c>
      <c r="C22" s="69" t="s">
        <v>68</v>
      </c>
      <c r="D22" s="66">
        <v>9343</v>
      </c>
      <c r="E22" s="64">
        <v>18597</v>
      </c>
      <c r="F22" s="52">
        <f>(D22-E22)/E22</f>
        <v>-0.49760714093671021</v>
      </c>
      <c r="G22" s="66">
        <v>1588</v>
      </c>
      <c r="H22" s="64" t="s">
        <v>30</v>
      </c>
      <c r="I22" s="64" t="s">
        <v>30</v>
      </c>
      <c r="J22" s="64">
        <v>4</v>
      </c>
      <c r="K22" s="64">
        <v>2</v>
      </c>
      <c r="L22" s="66">
        <v>27940</v>
      </c>
      <c r="M22" s="66">
        <v>5281</v>
      </c>
      <c r="N22" s="62">
        <v>43371</v>
      </c>
      <c r="O22" s="60" t="s">
        <v>32</v>
      </c>
      <c r="P22" s="58"/>
      <c r="R22" s="63"/>
      <c r="T22" s="58"/>
      <c r="U22" s="58"/>
      <c r="V22" s="58"/>
      <c r="W22" s="58"/>
      <c r="X22" s="57"/>
      <c r="Y22" s="57"/>
    </row>
    <row r="23" spans="1:25" ht="25.2" customHeight="1">
      <c r="A23" s="14"/>
      <c r="B23" s="14"/>
      <c r="C23" s="15" t="s">
        <v>29</v>
      </c>
      <c r="D23" s="61">
        <f>SUM(D13:D22)</f>
        <v>418725.69000000006</v>
      </c>
      <c r="E23" s="61">
        <f t="shared" ref="E23:G23" si="1">SUM(E13:E22)</f>
        <v>176060.41</v>
      </c>
      <c r="F23" s="70">
        <f>(D23-E23)/E23</f>
        <v>1.3783069118150983</v>
      </c>
      <c r="G23" s="61">
        <f t="shared" si="1"/>
        <v>74250</v>
      </c>
      <c r="H23" s="17"/>
      <c r="I23" s="18"/>
      <c r="J23" s="17"/>
      <c r="K23" s="19"/>
      <c r="L23" s="20"/>
      <c r="M23" s="12"/>
      <c r="N23" s="21"/>
      <c r="O23" s="22"/>
    </row>
    <row r="24" spans="1:25" ht="12" customHeight="1">
      <c r="A24" s="23"/>
      <c r="B24" s="23"/>
      <c r="C24" s="24"/>
      <c r="D24" s="25"/>
      <c r="E24" s="25"/>
      <c r="F24" s="25"/>
      <c r="G24" s="26"/>
      <c r="H24" s="27"/>
      <c r="I24" s="28"/>
      <c r="J24" s="27"/>
      <c r="K24" s="29"/>
      <c r="L24" s="25"/>
      <c r="M24" s="26"/>
      <c r="N24" s="30"/>
      <c r="O24" s="31"/>
    </row>
    <row r="25" spans="1:25" s="55" customFormat="1" ht="25.2" customHeight="1">
      <c r="A25" s="59">
        <v>11</v>
      </c>
      <c r="B25" s="67">
        <v>5</v>
      </c>
      <c r="C25" s="69" t="s">
        <v>63</v>
      </c>
      <c r="D25" s="66">
        <v>9330.15</v>
      </c>
      <c r="E25" s="64">
        <v>20747.14</v>
      </c>
      <c r="F25" s="52">
        <f>(D25-E25)/E25</f>
        <v>-0.55029223304995289</v>
      </c>
      <c r="G25" s="66">
        <v>1774</v>
      </c>
      <c r="H25" s="68">
        <v>125</v>
      </c>
      <c r="I25" s="64">
        <f>G25/H25</f>
        <v>14.192</v>
      </c>
      <c r="J25" s="64">
        <v>11</v>
      </c>
      <c r="K25" s="64">
        <v>2</v>
      </c>
      <c r="L25" s="66">
        <v>30967.37</v>
      </c>
      <c r="M25" s="66">
        <v>6397</v>
      </c>
      <c r="N25" s="62">
        <v>43371</v>
      </c>
      <c r="O25" s="60" t="s">
        <v>27</v>
      </c>
      <c r="P25" s="58"/>
      <c r="R25" s="63"/>
      <c r="T25" s="58"/>
      <c r="U25" s="58"/>
      <c r="V25" s="58"/>
      <c r="W25" s="58"/>
      <c r="X25" s="57"/>
      <c r="Y25" s="57"/>
    </row>
    <row r="26" spans="1:25" s="55" customFormat="1" ht="25.2" customHeight="1">
      <c r="A26" s="59">
        <v>12</v>
      </c>
      <c r="B26" s="67">
        <v>4</v>
      </c>
      <c r="C26" s="69" t="s">
        <v>46</v>
      </c>
      <c r="D26" s="66">
        <v>7832.09</v>
      </c>
      <c r="E26" s="64">
        <v>21175.47</v>
      </c>
      <c r="F26" s="52">
        <f>(D26-E26)/E26</f>
        <v>-0.63013382937899376</v>
      </c>
      <c r="G26" s="66">
        <v>1298</v>
      </c>
      <c r="H26" s="68">
        <v>42</v>
      </c>
      <c r="I26" s="64">
        <f>G26/H26</f>
        <v>30.904761904761905</v>
      </c>
      <c r="J26" s="64">
        <v>7</v>
      </c>
      <c r="K26" s="64">
        <v>5</v>
      </c>
      <c r="L26" s="66">
        <v>350861</v>
      </c>
      <c r="M26" s="66">
        <v>59816</v>
      </c>
      <c r="N26" s="62">
        <v>43350</v>
      </c>
      <c r="O26" s="60" t="s">
        <v>40</v>
      </c>
      <c r="P26" s="58"/>
      <c r="R26" s="63"/>
      <c r="T26" s="58"/>
      <c r="U26" s="58"/>
      <c r="V26" s="58"/>
      <c r="W26" s="58"/>
      <c r="X26" s="57"/>
      <c r="Y26" s="57"/>
    </row>
    <row r="27" spans="1:25" s="55" customFormat="1" ht="25.2" customHeight="1">
      <c r="A27" s="59">
        <v>13</v>
      </c>
      <c r="B27" s="74">
        <v>10</v>
      </c>
      <c r="C27" s="69" t="s">
        <v>39</v>
      </c>
      <c r="D27" s="66">
        <v>6862.88</v>
      </c>
      <c r="E27" s="65">
        <v>11268.55</v>
      </c>
      <c r="F27" s="52">
        <f>(D27-E27)/E27</f>
        <v>-0.39097044428963795</v>
      </c>
      <c r="G27" s="66">
        <v>1416</v>
      </c>
      <c r="H27" s="68">
        <v>79</v>
      </c>
      <c r="I27" s="64">
        <f>G27/H27</f>
        <v>17.924050632911392</v>
      </c>
      <c r="J27" s="64">
        <v>7</v>
      </c>
      <c r="K27" s="64">
        <v>10</v>
      </c>
      <c r="L27" s="66">
        <v>492879</v>
      </c>
      <c r="M27" s="66">
        <v>101986</v>
      </c>
      <c r="N27" s="62">
        <v>43315</v>
      </c>
      <c r="O27" s="60" t="s">
        <v>38</v>
      </c>
      <c r="P27" s="58"/>
      <c r="R27" s="63"/>
      <c r="T27" s="58"/>
      <c r="U27" s="58"/>
      <c r="V27" s="57"/>
      <c r="W27" s="58"/>
      <c r="X27" s="57"/>
      <c r="Y27" s="57"/>
    </row>
    <row r="28" spans="1:25" s="55" customFormat="1" ht="25.2" customHeight="1">
      <c r="A28" s="59">
        <v>14</v>
      </c>
      <c r="B28" s="67">
        <v>14</v>
      </c>
      <c r="C28" s="69" t="s">
        <v>59</v>
      </c>
      <c r="D28" s="66">
        <v>4127.3000000000038</v>
      </c>
      <c r="E28" s="64">
        <v>9396.77</v>
      </c>
      <c r="F28" s="52">
        <f>(D28-E28)/E28</f>
        <v>-0.56077460659354184</v>
      </c>
      <c r="G28" s="66">
        <v>684</v>
      </c>
      <c r="H28" s="68">
        <v>32</v>
      </c>
      <c r="I28" s="64">
        <f>G28/H28</f>
        <v>21.375</v>
      </c>
      <c r="J28" s="64">
        <v>2</v>
      </c>
      <c r="K28" s="64">
        <v>3</v>
      </c>
      <c r="L28" s="66">
        <v>30276</v>
      </c>
      <c r="M28" s="66">
        <v>5470</v>
      </c>
      <c r="N28" s="62">
        <v>43364</v>
      </c>
      <c r="O28" s="60" t="s">
        <v>45</v>
      </c>
      <c r="P28" s="58"/>
      <c r="R28" s="63"/>
      <c r="T28" s="73"/>
      <c r="U28" s="42"/>
      <c r="V28" s="57"/>
      <c r="W28" s="58"/>
      <c r="X28" s="57"/>
      <c r="Y28" s="57"/>
    </row>
    <row r="29" spans="1:25" s="55" customFormat="1" ht="25.2" customHeight="1">
      <c r="A29" s="59">
        <v>15</v>
      </c>
      <c r="B29" s="67">
        <v>13</v>
      </c>
      <c r="C29" s="69" t="s">
        <v>54</v>
      </c>
      <c r="D29" s="66">
        <v>2882.34</v>
      </c>
      <c r="E29" s="64">
        <v>9995.6299999999992</v>
      </c>
      <c r="F29" s="52">
        <f>(D29-E29)/E29</f>
        <v>-0.71163998667417661</v>
      </c>
      <c r="G29" s="66">
        <v>646</v>
      </c>
      <c r="H29" s="68">
        <v>54</v>
      </c>
      <c r="I29" s="64">
        <f>G29/H29</f>
        <v>11.962962962962964</v>
      </c>
      <c r="J29" s="64">
        <v>7</v>
      </c>
      <c r="K29" s="64">
        <v>4</v>
      </c>
      <c r="L29" s="66">
        <v>52084.44</v>
      </c>
      <c r="M29" s="66">
        <v>11763</v>
      </c>
      <c r="N29" s="62">
        <v>43357</v>
      </c>
      <c r="O29" s="60" t="s">
        <v>27</v>
      </c>
      <c r="P29" s="58"/>
      <c r="Q29" s="58"/>
      <c r="S29" s="58"/>
      <c r="T29" s="57"/>
      <c r="U29" s="58"/>
      <c r="V29" s="58"/>
      <c r="W29" s="57"/>
      <c r="X29" s="57"/>
      <c r="Y29" s="57"/>
    </row>
    <row r="30" spans="1:25" s="55" customFormat="1" ht="25.2" customHeight="1">
      <c r="A30" s="59">
        <v>16</v>
      </c>
      <c r="B30" s="67" t="s">
        <v>33</v>
      </c>
      <c r="C30" s="69" t="s">
        <v>78</v>
      </c>
      <c r="D30" s="66">
        <v>2351.7199999999998</v>
      </c>
      <c r="E30" s="64" t="s">
        <v>30</v>
      </c>
      <c r="F30" s="64" t="s">
        <v>30</v>
      </c>
      <c r="G30" s="66">
        <v>439</v>
      </c>
      <c r="H30" s="68">
        <v>53</v>
      </c>
      <c r="I30" s="64">
        <f>G30/H30</f>
        <v>8.2830188679245289</v>
      </c>
      <c r="J30" s="64">
        <v>9</v>
      </c>
      <c r="K30" s="64">
        <v>1</v>
      </c>
      <c r="L30" s="66">
        <v>2352</v>
      </c>
      <c r="M30" s="66">
        <v>439</v>
      </c>
      <c r="N30" s="62">
        <v>43378</v>
      </c>
      <c r="O30" s="60" t="s">
        <v>51</v>
      </c>
      <c r="P30" s="58"/>
      <c r="Q30" s="58"/>
      <c r="R30" s="58"/>
      <c r="S30" s="58"/>
      <c r="T30" s="57"/>
      <c r="U30" s="57"/>
      <c r="V30" s="58"/>
      <c r="W30" s="57"/>
      <c r="X30" s="57"/>
    </row>
    <row r="31" spans="1:25" s="55" customFormat="1" ht="25.2" customHeight="1">
      <c r="A31" s="59">
        <v>17</v>
      </c>
      <c r="B31" s="67">
        <v>9</v>
      </c>
      <c r="C31" s="69" t="s">
        <v>60</v>
      </c>
      <c r="D31" s="66">
        <v>2140</v>
      </c>
      <c r="E31" s="64">
        <v>12538</v>
      </c>
      <c r="F31" s="52">
        <f>(D31-E31)/E31</f>
        <v>-0.82931887063327481</v>
      </c>
      <c r="G31" s="66">
        <v>368</v>
      </c>
      <c r="H31" s="64" t="s">
        <v>30</v>
      </c>
      <c r="I31" s="64" t="s">
        <v>30</v>
      </c>
      <c r="J31" s="64">
        <v>6</v>
      </c>
      <c r="K31" s="64">
        <v>3</v>
      </c>
      <c r="L31" s="66">
        <v>30765</v>
      </c>
      <c r="M31" s="66">
        <v>5858</v>
      </c>
      <c r="N31" s="62">
        <v>43364</v>
      </c>
      <c r="O31" s="60" t="s">
        <v>32</v>
      </c>
      <c r="P31" s="58"/>
      <c r="Q31" s="58"/>
      <c r="R31" s="58"/>
      <c r="S31" s="58"/>
      <c r="T31" s="57"/>
      <c r="U31" s="57"/>
      <c r="W31" s="57"/>
      <c r="X31" s="57"/>
    </row>
    <row r="32" spans="1:25" s="55" customFormat="1" ht="25.2" customHeight="1">
      <c r="A32" s="59">
        <v>18</v>
      </c>
      <c r="B32" s="67">
        <v>20</v>
      </c>
      <c r="C32" s="69" t="s">
        <v>44</v>
      </c>
      <c r="D32" s="66">
        <v>1693</v>
      </c>
      <c r="E32" s="64">
        <v>2416</v>
      </c>
      <c r="F32" s="52">
        <f>(D32-E32)/E32</f>
        <v>-0.29925496688741721</v>
      </c>
      <c r="G32" s="66">
        <v>372</v>
      </c>
      <c r="H32" s="64" t="s">
        <v>30</v>
      </c>
      <c r="I32" s="64" t="s">
        <v>30</v>
      </c>
      <c r="J32" s="64">
        <v>5</v>
      </c>
      <c r="K32" s="64">
        <v>6</v>
      </c>
      <c r="L32" s="66">
        <v>57733</v>
      </c>
      <c r="M32" s="66">
        <v>13520</v>
      </c>
      <c r="N32" s="62">
        <v>43343</v>
      </c>
      <c r="O32" s="60" t="s">
        <v>32</v>
      </c>
      <c r="P32" s="58"/>
      <c r="R32" s="63"/>
      <c r="T32" s="58"/>
      <c r="U32" s="58"/>
      <c r="V32" s="58"/>
      <c r="W32" s="57"/>
      <c r="X32" s="57"/>
      <c r="Y32" s="57"/>
    </row>
    <row r="33" spans="1:25" s="55" customFormat="1" ht="25.2" customHeight="1">
      <c r="A33" s="59">
        <v>19</v>
      </c>
      <c r="B33" s="67">
        <v>16</v>
      </c>
      <c r="C33" s="69" t="s">
        <v>50</v>
      </c>
      <c r="D33" s="66">
        <v>1474.23</v>
      </c>
      <c r="E33" s="64">
        <v>7331.54</v>
      </c>
      <c r="F33" s="52">
        <f>(D33-E33)/E33</f>
        <v>-0.79891946303232331</v>
      </c>
      <c r="G33" s="66">
        <v>280</v>
      </c>
      <c r="H33" s="68">
        <v>11</v>
      </c>
      <c r="I33" s="64">
        <f>G33/H33</f>
        <v>25.454545454545453</v>
      </c>
      <c r="J33" s="64">
        <v>5</v>
      </c>
      <c r="K33" s="64">
        <v>4</v>
      </c>
      <c r="L33" s="66">
        <v>41923.46</v>
      </c>
      <c r="M33" s="66">
        <v>7675</v>
      </c>
      <c r="N33" s="62">
        <v>43357</v>
      </c>
      <c r="O33" s="60" t="s">
        <v>36</v>
      </c>
      <c r="P33" s="58"/>
      <c r="R33" s="63"/>
      <c r="T33" s="73"/>
      <c r="U33" s="58"/>
      <c r="V33" s="58"/>
      <c r="W33" s="57"/>
      <c r="X33" s="57"/>
      <c r="Y33" s="57"/>
    </row>
    <row r="34" spans="1:25" s="55" customFormat="1" ht="25.2" customHeight="1">
      <c r="A34" s="59">
        <v>20</v>
      </c>
      <c r="B34" s="67">
        <v>18</v>
      </c>
      <c r="C34" s="69" t="s">
        <v>47</v>
      </c>
      <c r="D34" s="66">
        <v>1013</v>
      </c>
      <c r="E34" s="64">
        <v>3766.04</v>
      </c>
      <c r="F34" s="52">
        <f>(D34-E34)/E34</f>
        <v>-0.73101719578124502</v>
      </c>
      <c r="G34" s="66">
        <v>177</v>
      </c>
      <c r="H34" s="68">
        <v>5</v>
      </c>
      <c r="I34" s="64">
        <f>G34/H34</f>
        <v>35.4</v>
      </c>
      <c r="J34" s="64">
        <v>3</v>
      </c>
      <c r="K34" s="64">
        <v>5</v>
      </c>
      <c r="L34" s="66">
        <v>64777.19</v>
      </c>
      <c r="M34" s="66">
        <v>12210</v>
      </c>
      <c r="N34" s="62">
        <v>43350</v>
      </c>
      <c r="O34" s="60" t="s">
        <v>48</v>
      </c>
      <c r="P34" s="71"/>
      <c r="Q34" s="58"/>
      <c r="R34" s="42"/>
      <c r="S34" s="57"/>
      <c r="T34" s="57"/>
      <c r="U34" s="58"/>
      <c r="W34" s="57"/>
    </row>
    <row r="35" spans="1:25" ht="25.2" customHeight="1">
      <c r="A35" s="14"/>
      <c r="B35" s="14"/>
      <c r="C35" s="15" t="s">
        <v>31</v>
      </c>
      <c r="D35" s="61">
        <f>SUM(D23:D34)</f>
        <v>458432.40000000008</v>
      </c>
      <c r="E35" s="61">
        <f t="shared" ref="E35:G35" si="2">SUM(E23:E34)</f>
        <v>274695.54999999993</v>
      </c>
      <c r="F35" s="70">
        <f>(D35-E35)/E35</f>
        <v>0.66887450488368017</v>
      </c>
      <c r="G35" s="61">
        <f t="shared" si="2"/>
        <v>81704</v>
      </c>
      <c r="H35" s="17"/>
      <c r="I35" s="18"/>
      <c r="J35" s="17"/>
      <c r="K35" s="19"/>
      <c r="L35" s="20"/>
      <c r="M35" s="12"/>
      <c r="N35" s="21"/>
      <c r="O35" s="22"/>
    </row>
    <row r="36" spans="1:25" ht="12" customHeight="1">
      <c r="A36" s="23"/>
      <c r="B36" s="23"/>
      <c r="C36" s="24"/>
      <c r="D36" s="25"/>
      <c r="E36" s="25"/>
      <c r="F36" s="25"/>
      <c r="G36" s="26"/>
      <c r="H36" s="27"/>
      <c r="I36" s="28"/>
      <c r="J36" s="27"/>
      <c r="K36" s="29"/>
      <c r="L36" s="25"/>
      <c r="M36" s="26"/>
      <c r="N36" s="30"/>
      <c r="O36" s="31"/>
    </row>
    <row r="37" spans="1:25" s="55" customFormat="1" ht="25.2" customHeight="1">
      <c r="A37" s="59">
        <v>21</v>
      </c>
      <c r="B37" s="67">
        <v>23</v>
      </c>
      <c r="C37" s="69" t="s">
        <v>41</v>
      </c>
      <c r="D37" s="66">
        <v>872.52</v>
      </c>
      <c r="E37" s="64">
        <v>858.06</v>
      </c>
      <c r="F37" s="52">
        <f>(D37-E37)/E37</f>
        <v>1.6851968393818657E-2</v>
      </c>
      <c r="G37" s="66">
        <v>168</v>
      </c>
      <c r="H37" s="68">
        <v>18</v>
      </c>
      <c r="I37" s="64">
        <f>G37/H37</f>
        <v>9.3333333333333339</v>
      </c>
      <c r="J37" s="64">
        <v>1</v>
      </c>
      <c r="K37" s="64">
        <v>7</v>
      </c>
      <c r="L37" s="66">
        <v>33378.22</v>
      </c>
      <c r="M37" s="66">
        <v>7977</v>
      </c>
      <c r="N37" s="62">
        <v>43336</v>
      </c>
      <c r="O37" s="60" t="s">
        <v>42</v>
      </c>
      <c r="P37" s="58"/>
      <c r="Q37" s="58"/>
      <c r="R37" s="42"/>
      <c r="S37" s="57"/>
      <c r="T37" s="57"/>
      <c r="U37" s="58"/>
      <c r="W37" s="57"/>
    </row>
    <row r="38" spans="1:25" s="55" customFormat="1" ht="25.2" customHeight="1">
      <c r="A38" s="59">
        <v>22</v>
      </c>
      <c r="B38" s="67">
        <v>19</v>
      </c>
      <c r="C38" s="69" t="s">
        <v>43</v>
      </c>
      <c r="D38" s="66">
        <v>572.77</v>
      </c>
      <c r="E38" s="64">
        <v>3581.23</v>
      </c>
      <c r="F38" s="52">
        <f>(D38-E38)/E38</f>
        <v>-0.84006333019660839</v>
      </c>
      <c r="G38" s="66">
        <v>102</v>
      </c>
      <c r="H38" s="68">
        <v>10</v>
      </c>
      <c r="I38" s="64">
        <f>G38/H38</f>
        <v>10.199999999999999</v>
      </c>
      <c r="J38" s="64">
        <v>2</v>
      </c>
      <c r="K38" s="64">
        <v>6</v>
      </c>
      <c r="L38" s="66">
        <v>81135.14</v>
      </c>
      <c r="M38" s="66">
        <v>14923</v>
      </c>
      <c r="N38" s="62">
        <v>43343</v>
      </c>
      <c r="O38" s="60" t="s">
        <v>36</v>
      </c>
      <c r="P38" s="58"/>
      <c r="Q38" s="58"/>
      <c r="R38" s="58"/>
      <c r="S38" s="57"/>
      <c r="T38" s="57"/>
      <c r="U38" s="58"/>
      <c r="W38" s="57"/>
    </row>
    <row r="39" spans="1:25" s="55" customFormat="1" ht="25.2" customHeight="1">
      <c r="A39" s="59">
        <v>23</v>
      </c>
      <c r="B39" s="67">
        <v>11</v>
      </c>
      <c r="C39" s="69" t="s">
        <v>62</v>
      </c>
      <c r="D39" s="66">
        <v>461.7</v>
      </c>
      <c r="E39" s="64">
        <v>11263.89</v>
      </c>
      <c r="F39" s="52">
        <f>(D39-E39)/E39</f>
        <v>-0.95901060823569828</v>
      </c>
      <c r="G39" s="66">
        <v>85</v>
      </c>
      <c r="H39" s="68">
        <v>5</v>
      </c>
      <c r="I39" s="64">
        <f>G39/H39</f>
        <v>17</v>
      </c>
      <c r="J39" s="64">
        <v>2</v>
      </c>
      <c r="K39" s="64">
        <v>2</v>
      </c>
      <c r="L39" s="66">
        <v>11818.23</v>
      </c>
      <c r="M39" s="66">
        <v>2565</v>
      </c>
      <c r="N39" s="62">
        <v>43371</v>
      </c>
      <c r="O39" s="60" t="s">
        <v>27</v>
      </c>
      <c r="P39" s="71"/>
      <c r="Q39" s="58"/>
      <c r="R39" s="58"/>
      <c r="S39" s="57"/>
      <c r="T39" s="57"/>
      <c r="U39" s="58"/>
      <c r="W39" s="57"/>
    </row>
    <row r="40" spans="1:25" s="55" customFormat="1" ht="25.2" customHeight="1">
      <c r="A40" s="59">
        <v>24</v>
      </c>
      <c r="B40" s="82">
        <v>24</v>
      </c>
      <c r="C40" s="69" t="s">
        <v>71</v>
      </c>
      <c r="D40" s="66">
        <v>414</v>
      </c>
      <c r="E40" s="64">
        <v>484</v>
      </c>
      <c r="F40" s="52">
        <f>(D40-E40)/E40</f>
        <v>-0.14462809917355371</v>
      </c>
      <c r="G40" s="66">
        <v>144</v>
      </c>
      <c r="H40" s="68">
        <v>10</v>
      </c>
      <c r="I40" s="64">
        <f>G40/H40</f>
        <v>14.4</v>
      </c>
      <c r="J40" s="64">
        <v>1</v>
      </c>
      <c r="K40" s="64" t="s">
        <v>30</v>
      </c>
      <c r="L40" s="66">
        <v>11439.56</v>
      </c>
      <c r="M40" s="66">
        <v>2232</v>
      </c>
      <c r="N40" s="62">
        <v>43322</v>
      </c>
      <c r="O40" s="60" t="s">
        <v>45</v>
      </c>
      <c r="Q40" s="58"/>
      <c r="R40" s="58"/>
      <c r="S40" s="57"/>
      <c r="T40" s="57"/>
      <c r="U40" s="58"/>
      <c r="W40" s="57"/>
    </row>
    <row r="41" spans="1:25" s="55" customFormat="1" ht="25.2" customHeight="1">
      <c r="A41" s="59">
        <v>25</v>
      </c>
      <c r="B41" s="67">
        <v>21</v>
      </c>
      <c r="C41" s="69" t="s">
        <v>49</v>
      </c>
      <c r="D41" s="66">
        <v>413.73</v>
      </c>
      <c r="E41" s="64">
        <v>2251.7800000000002</v>
      </c>
      <c r="F41" s="52">
        <f>(D41-E41)/E41</f>
        <v>-0.81626535451953564</v>
      </c>
      <c r="G41" s="66">
        <v>73</v>
      </c>
      <c r="H41" s="68">
        <v>5</v>
      </c>
      <c r="I41" s="64">
        <f>G41/H41</f>
        <v>14.6</v>
      </c>
      <c r="J41" s="64">
        <v>2</v>
      </c>
      <c r="K41" s="64">
        <v>4</v>
      </c>
      <c r="L41" s="66">
        <v>33296.14</v>
      </c>
      <c r="M41" s="66">
        <v>5735</v>
      </c>
      <c r="N41" s="62">
        <v>43357</v>
      </c>
      <c r="O41" s="60" t="s">
        <v>27</v>
      </c>
      <c r="P41" s="58"/>
      <c r="Q41" s="58"/>
      <c r="R41" s="58"/>
      <c r="S41" s="57"/>
      <c r="T41" s="57"/>
      <c r="U41" s="58"/>
      <c r="W41" s="57"/>
    </row>
    <row r="42" spans="1:25" s="55" customFormat="1" ht="25.2" customHeight="1">
      <c r="A42" s="59">
        <v>26</v>
      </c>
      <c r="B42" s="45" t="s">
        <v>30</v>
      </c>
      <c r="C42" s="69" t="s">
        <v>80</v>
      </c>
      <c r="D42" s="66">
        <v>297</v>
      </c>
      <c r="E42" s="45" t="s">
        <v>30</v>
      </c>
      <c r="F42" s="64" t="s">
        <v>30</v>
      </c>
      <c r="G42" s="66">
        <v>163</v>
      </c>
      <c r="H42" s="68">
        <v>6</v>
      </c>
      <c r="I42" s="64">
        <f>G42/H42</f>
        <v>27.166666666666668</v>
      </c>
      <c r="J42" s="64">
        <v>6</v>
      </c>
      <c r="K42" s="64" t="s">
        <v>30</v>
      </c>
      <c r="L42" s="66">
        <v>492840</v>
      </c>
      <c r="M42" s="66">
        <v>110886</v>
      </c>
      <c r="N42" s="62">
        <v>42587</v>
      </c>
      <c r="O42" s="60" t="s">
        <v>37</v>
      </c>
      <c r="P42" s="58"/>
      <c r="Q42" s="58"/>
      <c r="R42" s="58"/>
      <c r="S42" s="57"/>
      <c r="T42" s="57"/>
      <c r="U42" s="58"/>
      <c r="W42" s="57"/>
    </row>
    <row r="43" spans="1:25" s="49" customFormat="1" ht="25.2" customHeight="1">
      <c r="A43" s="59">
        <v>27</v>
      </c>
      <c r="B43" s="45" t="s">
        <v>30</v>
      </c>
      <c r="C43" s="51" t="s">
        <v>81</v>
      </c>
      <c r="D43" s="66">
        <v>107</v>
      </c>
      <c r="E43" s="64" t="s">
        <v>30</v>
      </c>
      <c r="F43" s="64" t="s">
        <v>30</v>
      </c>
      <c r="G43" s="66">
        <v>63</v>
      </c>
      <c r="H43" s="48">
        <v>5</v>
      </c>
      <c r="I43" s="45">
        <f>G43/H43</f>
        <v>12.6</v>
      </c>
      <c r="J43" s="64">
        <v>5</v>
      </c>
      <c r="K43" s="64" t="s">
        <v>30</v>
      </c>
      <c r="L43" s="66">
        <v>427429</v>
      </c>
      <c r="M43" s="66">
        <v>96350</v>
      </c>
      <c r="N43" s="50">
        <v>42727</v>
      </c>
      <c r="O43" s="54" t="s">
        <v>37</v>
      </c>
      <c r="P43" s="58"/>
      <c r="Q43" s="58"/>
      <c r="R43" s="58"/>
      <c r="S43" s="58"/>
      <c r="T43" s="58"/>
      <c r="U43" s="57"/>
      <c r="V43" s="55"/>
      <c r="W43" s="55"/>
    </row>
    <row r="44" spans="1:25" s="55" customFormat="1" ht="25.2" customHeight="1">
      <c r="A44" s="59">
        <v>28</v>
      </c>
      <c r="B44" s="67">
        <v>17</v>
      </c>
      <c r="C44" s="69" t="s">
        <v>52</v>
      </c>
      <c r="D44" s="66">
        <v>86.1</v>
      </c>
      <c r="E44" s="64">
        <v>5095.66</v>
      </c>
      <c r="F44" s="52">
        <f>(D44-E44)/E44</f>
        <v>-0.98310326827143091</v>
      </c>
      <c r="G44" s="66">
        <v>14</v>
      </c>
      <c r="H44" s="68">
        <v>1</v>
      </c>
      <c r="I44" s="45">
        <f>G44/H44</f>
        <v>14</v>
      </c>
      <c r="J44" s="64">
        <v>1</v>
      </c>
      <c r="K44" s="64">
        <v>4</v>
      </c>
      <c r="L44" s="66">
        <v>65872</v>
      </c>
      <c r="M44" s="66">
        <v>11568</v>
      </c>
      <c r="N44" s="62">
        <v>43357</v>
      </c>
      <c r="O44" s="72" t="s">
        <v>53</v>
      </c>
      <c r="P44" s="58"/>
      <c r="Q44" s="58"/>
      <c r="R44" s="58"/>
      <c r="S44" s="58"/>
      <c r="T44" s="58"/>
      <c r="U44" s="57"/>
    </row>
    <row r="45" spans="1:25" s="55" customFormat="1" ht="25.2" customHeight="1">
      <c r="A45" s="59">
        <v>29</v>
      </c>
      <c r="B45" s="74">
        <v>29</v>
      </c>
      <c r="C45" s="69" t="s">
        <v>55</v>
      </c>
      <c r="D45" s="66">
        <v>59</v>
      </c>
      <c r="E45" s="64">
        <v>234.77</v>
      </c>
      <c r="F45" s="52">
        <f>(D45-E45)/E45</f>
        <v>-0.74869020743706605</v>
      </c>
      <c r="G45" s="66">
        <v>19</v>
      </c>
      <c r="H45" s="68">
        <v>5</v>
      </c>
      <c r="I45" s="64">
        <f>G45/H45</f>
        <v>3.8</v>
      </c>
      <c r="J45" s="64">
        <v>1</v>
      </c>
      <c r="K45" s="64">
        <v>4</v>
      </c>
      <c r="L45" s="66">
        <v>9166</v>
      </c>
      <c r="M45" s="66">
        <v>1865</v>
      </c>
      <c r="N45" s="62">
        <v>43357</v>
      </c>
      <c r="O45" s="60" t="s">
        <v>51</v>
      </c>
      <c r="P45" s="58"/>
      <c r="R45" s="63"/>
      <c r="T45" s="58"/>
      <c r="U45" s="58"/>
      <c r="V45" s="57"/>
      <c r="W45" s="57"/>
      <c r="X45" s="57"/>
      <c r="Y45" s="58"/>
    </row>
    <row r="46" spans="1:25" s="55" customFormat="1" ht="25.2" customHeight="1">
      <c r="A46" s="59">
        <v>30</v>
      </c>
      <c r="B46" s="74">
        <v>34</v>
      </c>
      <c r="C46" s="69" t="s">
        <v>61</v>
      </c>
      <c r="D46" s="66">
        <v>9</v>
      </c>
      <c r="E46" s="64">
        <v>12</v>
      </c>
      <c r="F46" s="52">
        <f>(D46-E46)/E46</f>
        <v>-0.25</v>
      </c>
      <c r="G46" s="66">
        <v>3</v>
      </c>
      <c r="H46" s="68">
        <v>1</v>
      </c>
      <c r="I46" s="64">
        <f>G46/H46</f>
        <v>3</v>
      </c>
      <c r="J46" s="64">
        <v>1</v>
      </c>
      <c r="K46" s="64">
        <v>3</v>
      </c>
      <c r="L46" s="66">
        <v>4363</v>
      </c>
      <c r="M46" s="66">
        <v>813</v>
      </c>
      <c r="N46" s="62">
        <v>43364</v>
      </c>
      <c r="O46" s="60" t="s">
        <v>51</v>
      </c>
      <c r="P46" s="58"/>
      <c r="Q46" s="58"/>
      <c r="R46" s="58"/>
      <c r="S46" s="58"/>
      <c r="T46" s="57"/>
      <c r="U46" s="58"/>
    </row>
    <row r="47" spans="1:25" ht="25.2" customHeight="1">
      <c r="A47" s="14"/>
      <c r="B47" s="14"/>
      <c r="C47" s="15" t="s">
        <v>58</v>
      </c>
      <c r="D47" s="16">
        <f>SUM(D35:D46)</f>
        <v>461725.22000000009</v>
      </c>
      <c r="E47" s="61">
        <f t="shared" ref="E47:G47" si="3">SUM(E35:E46)</f>
        <v>298476.93999999994</v>
      </c>
      <c r="F47" s="70">
        <f>(D47-E47)/E47</f>
        <v>0.54693766292297208</v>
      </c>
      <c r="G47" s="61">
        <f t="shared" si="3"/>
        <v>82538</v>
      </c>
      <c r="H47" s="17"/>
      <c r="I47" s="18"/>
      <c r="J47" s="17"/>
      <c r="K47" s="19"/>
      <c r="L47" s="20"/>
      <c r="M47" s="32"/>
      <c r="N47" s="21"/>
      <c r="O47" s="33"/>
    </row>
    <row r="49" spans="2:14">
      <c r="B49" s="13"/>
    </row>
    <row r="51" spans="2:14">
      <c r="D51" s="7"/>
      <c r="E51" s="7"/>
      <c r="F51" s="38"/>
      <c r="G51" s="7"/>
      <c r="L51" s="7"/>
      <c r="M51" s="7"/>
      <c r="N51" s="37"/>
    </row>
    <row r="56" spans="2:14" ht="17.399999999999999" customHeight="1"/>
    <row r="74" ht="12" customHeight="1"/>
  </sheetData>
  <sortState ref="B13:O46">
    <sortCondition descending="1" ref="D13:D46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2018-10-12T13:09:10Z</dcterms:modified>
</cp:coreProperties>
</file>