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Ataskaitos platintojams\2018\Spalis\"/>
    </mc:Choice>
  </mc:AlternateContent>
  <xr:revisionPtr revIDLastSave="0" documentId="13_ncr:1_{40920B1C-5A59-4DFD-8259-A2CAD7223785}" xr6:coauthVersionLast="38" xr6:coauthVersionMax="38" xr10:uidLastSave="{00000000-0000-0000-0000-000000000000}"/>
  <bookViews>
    <workbookView xWindow="0" yWindow="0" windowWidth="20520" windowHeight="11040" xr2:uid="{00000000-000D-0000-FFFF-FFFF00000000}"/>
  </bookViews>
  <sheets>
    <sheet name="Sheet1" sheetId="1" r:id="rId1"/>
    <sheet name="Sheet2" sheetId="2" r:id="rId2"/>
    <sheet name="Sheet3" sheetId="3" r:id="rId3"/>
  </sheet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44" i="1" l="1"/>
  <c r="E44" i="1"/>
  <c r="G44" i="1"/>
  <c r="D44" i="1"/>
  <c r="F35" i="1"/>
  <c r="E35" i="1"/>
  <c r="G35" i="1"/>
  <c r="D35" i="1"/>
  <c r="F23" i="1"/>
  <c r="E23" i="1"/>
  <c r="G23" i="1"/>
  <c r="D23" i="1"/>
  <c r="I28" i="1"/>
  <c r="F28" i="1"/>
  <c r="I40" i="1"/>
  <c r="I42" i="1" l="1"/>
  <c r="I38" i="1" l="1"/>
  <c r="I33" i="1"/>
  <c r="I30" i="1"/>
  <c r="I25" i="1"/>
  <c r="I17" i="1"/>
  <c r="A21" i="1"/>
  <c r="I22" i="1" l="1"/>
  <c r="F16" i="1"/>
  <c r="F15" i="1"/>
  <c r="F20" i="1"/>
  <c r="F18" i="1"/>
  <c r="F27" i="1"/>
  <c r="F21" i="1"/>
  <c r="F26" i="1"/>
  <c r="F29" i="1"/>
  <c r="F34" i="1"/>
  <c r="F41" i="1"/>
  <c r="F31" i="1"/>
  <c r="F39" i="1"/>
  <c r="F33" i="1"/>
  <c r="F37" i="1"/>
  <c r="F32" i="1"/>
  <c r="F43" i="1"/>
  <c r="I27" i="1" l="1"/>
  <c r="I18" i="1"/>
  <c r="I16" i="1"/>
  <c r="F14" i="1"/>
  <c r="I31" i="1" l="1"/>
  <c r="I41" i="1"/>
  <c r="I34" i="1"/>
  <c r="I14" i="1"/>
  <c r="I43" i="1" l="1"/>
  <c r="I21" i="1"/>
  <c r="I15" i="1"/>
  <c r="I20" i="1"/>
  <c r="A15" i="1"/>
  <c r="I32" i="1" l="1"/>
  <c r="I26" i="1" l="1"/>
  <c r="A13" i="1"/>
  <c r="I37" i="1" l="1"/>
</calcChain>
</file>

<file path=xl/sharedStrings.xml><?xml version="1.0" encoding="utf-8"?>
<sst xmlns="http://schemas.openxmlformats.org/spreadsheetml/2006/main" count="148" uniqueCount="81">
  <si>
    <t>Movie</t>
  </si>
  <si>
    <t>GBO</t>
  </si>
  <si>
    <t>(Eur)</t>
  </si>
  <si>
    <t>Change</t>
  </si>
  <si>
    <t>ADM</t>
  </si>
  <si>
    <t>Show count</t>
  </si>
  <si>
    <t>Average ADM</t>
  </si>
  <si>
    <t>DCO count</t>
  </si>
  <si>
    <t>Week on screens</t>
  </si>
  <si>
    <t>TOTAL ADM</t>
  </si>
  <si>
    <t>TOTAL GBO (Eur)</t>
  </si>
  <si>
    <t>Release   Date</t>
  </si>
  <si>
    <t>Distributor</t>
  </si>
  <si>
    <t>Filmas</t>
  </si>
  <si>
    <t>pajamos</t>
  </si>
  <si>
    <t>Pakitimas</t>
  </si>
  <si>
    <t>žiūrovų</t>
  </si>
  <si>
    <t>sk.</t>
  </si>
  <si>
    <t>Seansų</t>
  </si>
  <si>
    <t>Kopijų</t>
  </si>
  <si>
    <t>Rodymo</t>
  </si>
  <si>
    <t>savaitė</t>
  </si>
  <si>
    <t>Bendros</t>
  </si>
  <si>
    <t>Bendras</t>
  </si>
  <si>
    <t>Premjeros</t>
  </si>
  <si>
    <t>data</t>
  </si>
  <si>
    <t xml:space="preserve">Platintojas </t>
  </si>
  <si>
    <t>ACME Film</t>
  </si>
  <si>
    <t>Žiūrovų lankomumo vidurkis</t>
  </si>
  <si>
    <t>Total (10)</t>
  </si>
  <si>
    <t>-</t>
  </si>
  <si>
    <t>Total (20)</t>
  </si>
  <si>
    <t>Garsų pasaulio įrašai</t>
  </si>
  <si>
    <t>N</t>
  </si>
  <si>
    <t>P</t>
  </si>
  <si>
    <t>Pre-view</t>
  </si>
  <si>
    <t>ACME Film / SONY</t>
  </si>
  <si>
    <t>NCG Distribution  /
Universal Pictures International</t>
  </si>
  <si>
    <t>Theatrical Film Distribution / WDSMPI</t>
  </si>
  <si>
    <t>Nerealieji 2 (Incredibles 2)</t>
  </si>
  <si>
    <t>ACME Film / WB</t>
  </si>
  <si>
    <t>Theatrical Film Distribution</t>
  </si>
  <si>
    <t>Theatrical Film Distribution /
20th Century Fox</t>
  </si>
  <si>
    <t>Super Džonis smogia (Johnny English Strikes Again)</t>
  </si>
  <si>
    <t>Namo su laikrodžiais paslaptis (House with a Clock in its Walls)</t>
  </si>
  <si>
    <t>Pasmerktasis (Непрощенный)</t>
  </si>
  <si>
    <t>Venomas (Venom)</t>
  </si>
  <si>
    <t>Taip gimė žvaigždė (Star is Born)</t>
  </si>
  <si>
    <t>Didysis kačių pabėgimas (Cats)</t>
  </si>
  <si>
    <t>Vakarinė mokykla (Night School)</t>
  </si>
  <si>
    <t>Tarp pilkų debesų</t>
  </si>
  <si>
    <t>Sunkūs laikai viešbutyje "El Royale" (Bad Times At The El Royale)</t>
  </si>
  <si>
    <t>Misija Katmandu: Nelės ir Simono nuotykiai (Mission Kathmandu: The Adventures of Nelly &amp; Simon)</t>
  </si>
  <si>
    <t>Jonukas (Christopher Robin)</t>
  </si>
  <si>
    <t>Šiurpuliukai2: Prakeiktas Helovynas (Goosebumps 2: Haunted Halloween)</t>
  </si>
  <si>
    <t>Mažoji pėda (Smallfoot)</t>
  </si>
  <si>
    <t>Siaubo festas (Hell Fest)</t>
  </si>
  <si>
    <t>Total (27)</t>
  </si>
  <si>
    <t>Pirmasis žmogus (First Man)</t>
  </si>
  <si>
    <t>Rajone (На районе)</t>
  </si>
  <si>
    <t>Helovinas (Halloween)</t>
  </si>
  <si>
    <t xml:space="preserve"> October 19 - 25</t>
  </si>
  <si>
    <t xml:space="preserve"> Spalio 19 - 25 d.</t>
  </si>
  <si>
    <t>Bohemijos rapsodija (Bohemian Rhapsody)</t>
  </si>
  <si>
    <t>Lietuviški svingeriai</t>
  </si>
  <si>
    <t>Vabalo filmai</t>
  </si>
  <si>
    <t>Princas Žavusis (Charming)</t>
  </si>
  <si>
    <t>Stebiu tave (Break My Heart 1000 Times (I Still See You))</t>
  </si>
  <si>
    <t>Nico, 1988</t>
  </si>
  <si>
    <t>Greta Garbo Films</t>
  </si>
  <si>
    <t>Vienuolė (The Nun)</t>
  </si>
  <si>
    <t>weekend results</t>
  </si>
  <si>
    <t>Knygynas (The Bookshop)</t>
  </si>
  <si>
    <t>Best Film</t>
  </si>
  <si>
    <t>October 26 - November 1 Lithuanian top</t>
  </si>
  <si>
    <t>Spalio 26 - Lapkričio 1 d. Lietuvos kino teatruose rodytų filmų topas</t>
  </si>
  <si>
    <t xml:space="preserve"> October 26 - November 1 </t>
  </si>
  <si>
    <t xml:space="preserve"> Spalio 26 - Lapkričio 1 d.</t>
  </si>
  <si>
    <t>Jaunikis ant balto žirgo (Le Retour du Héros )</t>
  </si>
  <si>
    <t>Best Films</t>
  </si>
  <si>
    <t>Izabelė ir jos vyrai (Un beau soleil intérieur)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</si>
</sst>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#,##0.00\ &quot;€&quot;;[Red]\-#,##0.00\ &quot;€&quot;"/>
    <numFmt numFmtId="164" formatCode="_-* #,##0.00_-;\-* #,##0.00_-;_-* &quot;-&quot;??_-;_-@_-"/>
    <numFmt numFmtId="165" formatCode="yyyy/mm/dd;@"/>
  </numFmts>
  <fonts count="29">
    <font>
      <sz val="11"/>
      <color theme="1"/>
      <name val="Calibri"/>
      <family val="2"/>
      <charset val="186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  <charset val="186"/>
    </font>
    <font>
      <sz val="10"/>
      <name val="Verdana"/>
      <family val="2"/>
      <charset val="186"/>
    </font>
    <font>
      <sz val="11"/>
      <color indexed="8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name val="TimesLT"/>
    </font>
    <font>
      <sz val="12"/>
      <color theme="1"/>
      <name val="Calibri"/>
      <family val="2"/>
      <scheme val="minor"/>
    </font>
    <font>
      <sz val="10"/>
      <name val="Arial Cyr"/>
      <family val="2"/>
    </font>
    <font>
      <sz val="10"/>
      <name val="Arial Cyr"/>
    </font>
    <font>
      <sz val="11"/>
      <color theme="1"/>
      <name val="Calibri"/>
      <family val="2"/>
      <charset val="186"/>
      <scheme val="minor"/>
    </font>
    <font>
      <sz val="10"/>
      <color theme="1"/>
      <name val="Verdana"/>
      <family val="2"/>
      <charset val="186"/>
    </font>
    <font>
      <sz val="8"/>
      <color theme="1"/>
      <name val="Calibri"/>
      <family val="2"/>
      <charset val="186"/>
      <scheme val="minor"/>
    </font>
    <font>
      <sz val="10"/>
      <color rgb="FF000000"/>
      <name val="Verdana"/>
      <family val="2"/>
      <charset val="186"/>
    </font>
    <font>
      <sz val="8"/>
      <color theme="1"/>
      <name val="Verdana"/>
      <family val="2"/>
      <charset val="186"/>
    </font>
    <font>
      <sz val="11"/>
      <color theme="1"/>
      <name val="Calibri"/>
      <family val="2"/>
      <charset val="186"/>
      <scheme val="minor"/>
    </font>
    <font>
      <b/>
      <sz val="16"/>
      <name val="Verdana"/>
      <family val="2"/>
      <charset val="186"/>
    </font>
    <font>
      <sz val="10"/>
      <color theme="1"/>
      <name val="Verdana"/>
      <family val="2"/>
      <charset val="186"/>
    </font>
    <font>
      <b/>
      <i/>
      <sz val="7.5"/>
      <color theme="1"/>
      <name val="Times New Roman"/>
      <family val="1"/>
      <charset val="186"/>
    </font>
    <font>
      <sz val="10"/>
      <color rgb="FF000000"/>
      <name val="Verdana"/>
      <family val="2"/>
      <charset val="186"/>
    </font>
    <font>
      <sz val="8"/>
      <color theme="1"/>
      <name val="Verdana"/>
      <family val="2"/>
      <charset val="186"/>
    </font>
    <font>
      <sz val="11"/>
      <color rgb="FFFF0000"/>
      <name val="Calibri"/>
      <family val="2"/>
      <charset val="186"/>
      <scheme val="minor"/>
    </font>
    <font>
      <b/>
      <sz val="10"/>
      <color theme="1"/>
      <name val="Verdana"/>
      <family val="2"/>
      <charset val="186"/>
    </font>
    <font>
      <b/>
      <sz val="10"/>
      <name val="Verdana"/>
      <family val="2"/>
      <charset val="186"/>
    </font>
    <font>
      <b/>
      <sz val="10"/>
      <color rgb="FF000000"/>
      <name val="Verdana"/>
      <family val="2"/>
      <charset val="186"/>
    </font>
    <font>
      <sz val="11"/>
      <color rgb="FF000000"/>
      <name val="Calibri"/>
      <family val="2"/>
      <charset val="186"/>
    </font>
    <font>
      <sz val="11"/>
      <color rgb="FF000000"/>
      <name val="Calibri"/>
      <family val="2"/>
      <charset val="186"/>
    </font>
    <font>
      <sz val="8"/>
      <name val="Verdana"/>
      <family val="2"/>
      <charset val="186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7">
    <xf numFmtId="0" fontId="0" fillId="0" borderId="0"/>
    <xf numFmtId="0" fontId="1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164" fontId="3" fillId="0" borderId="0" applyFill="0" applyBorder="0" applyAlignment="0" applyProtection="0"/>
    <xf numFmtId="0" fontId="3" fillId="0" borderId="0"/>
    <xf numFmtId="0" fontId="4" fillId="0" borderId="0"/>
    <xf numFmtId="0" fontId="6" fillId="0" borderId="0"/>
    <xf numFmtId="0" fontId="7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10" fillId="0" borderId="0"/>
    <xf numFmtId="0" fontId="2" fillId="0" borderId="0"/>
    <xf numFmtId="0" fontId="26" fillId="0" borderId="0"/>
    <xf numFmtId="0" fontId="11" fillId="0" borderId="0"/>
    <xf numFmtId="0" fontId="2" fillId="0" borderId="0"/>
    <xf numFmtId="0" fontId="27" fillId="0" borderId="0"/>
    <xf numFmtId="0" fontId="27" fillId="0" borderId="0"/>
    <xf numFmtId="0" fontId="10" fillId="0" borderId="0"/>
  </cellStyleXfs>
  <cellXfs count="79">
    <xf numFmtId="0" fontId="0" fillId="0" borderId="0" xfId="0"/>
    <xf numFmtId="0" fontId="16" fillId="0" borderId="0" xfId="0" applyFont="1"/>
    <xf numFmtId="0" fontId="17" fillId="0" borderId="0" xfId="0" applyFont="1" applyAlignment="1">
      <alignment horizontal="center"/>
    </xf>
    <xf numFmtId="0" fontId="19" fillId="2" borderId="5" xfId="0" applyFont="1" applyFill="1" applyBorder="1" applyAlignment="1">
      <alignment horizontal="center" vertical="center" wrapText="1"/>
    </xf>
    <xf numFmtId="0" fontId="19" fillId="2" borderId="6" xfId="0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vertical="center" wrapText="1"/>
    </xf>
    <xf numFmtId="0" fontId="16" fillId="2" borderId="6" xfId="0" applyFont="1" applyFill="1" applyBorder="1" applyAlignment="1">
      <alignment vertical="center" wrapText="1"/>
    </xf>
    <xf numFmtId="3" fontId="16" fillId="0" borderId="0" xfId="0" applyNumberFormat="1" applyFont="1"/>
    <xf numFmtId="0" fontId="19" fillId="2" borderId="5" xfId="0" applyFont="1" applyFill="1" applyBorder="1" applyAlignment="1">
      <alignment horizontal="center" vertical="center"/>
    </xf>
    <xf numFmtId="0" fontId="19" fillId="2" borderId="5" xfId="0" applyFont="1" applyFill="1" applyBorder="1" applyAlignment="1">
      <alignment horizontal="center" wrapText="1"/>
    </xf>
    <xf numFmtId="0" fontId="19" fillId="2" borderId="6" xfId="0" applyFont="1" applyFill="1" applyBorder="1" applyAlignment="1">
      <alignment horizontal="center" wrapText="1"/>
    </xf>
    <xf numFmtId="0" fontId="16" fillId="2" borderId="2" xfId="0" applyFont="1" applyFill="1" applyBorder="1" applyAlignment="1">
      <alignment vertical="center" wrapText="1"/>
    </xf>
    <xf numFmtId="3" fontId="18" fillId="0" borderId="7" xfId="0" applyNumberFormat="1" applyFont="1" applyBorder="1" applyAlignment="1">
      <alignment horizontal="center" vertical="center"/>
    </xf>
    <xf numFmtId="0" fontId="22" fillId="0" borderId="0" xfId="0" applyFont="1"/>
    <xf numFmtId="0" fontId="21" fillId="0" borderId="7" xfId="0" applyFont="1" applyBorder="1" applyAlignment="1">
      <alignment horizontal="center" vertical="center"/>
    </xf>
    <xf numFmtId="0" fontId="23" fillId="2" borderId="7" xfId="0" applyFont="1" applyFill="1" applyBorder="1" applyAlignment="1">
      <alignment horizontal="right" vertical="center" wrapText="1"/>
    </xf>
    <xf numFmtId="3" fontId="24" fillId="0" borderId="7" xfId="0" applyNumberFormat="1" applyFont="1" applyBorder="1" applyAlignment="1">
      <alignment horizontal="center" vertical="center"/>
    </xf>
    <xf numFmtId="0" fontId="18" fillId="2" borderId="7" xfId="0" applyFont="1" applyFill="1" applyBorder="1" applyAlignment="1">
      <alignment horizontal="center" vertical="center"/>
    </xf>
    <xf numFmtId="1" fontId="20" fillId="2" borderId="7" xfId="0" applyNumberFormat="1" applyFont="1" applyFill="1" applyBorder="1" applyAlignment="1">
      <alignment horizontal="center" vertical="center"/>
    </xf>
    <xf numFmtId="0" fontId="20" fillId="2" borderId="7" xfId="0" applyFont="1" applyFill="1" applyBorder="1" applyAlignment="1">
      <alignment horizontal="center" vertical="center"/>
    </xf>
    <xf numFmtId="4" fontId="20" fillId="2" borderId="7" xfId="0" applyNumberFormat="1" applyFont="1" applyFill="1" applyBorder="1" applyAlignment="1">
      <alignment horizontal="center" vertical="center"/>
    </xf>
    <xf numFmtId="14" fontId="20" fillId="0" borderId="7" xfId="0" applyNumberFormat="1" applyFont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 shrinkToFit="1"/>
    </xf>
    <xf numFmtId="0" fontId="21" fillId="3" borderId="7" xfId="0" applyFont="1" applyFill="1" applyBorder="1" applyAlignment="1">
      <alignment horizontal="center" vertical="center"/>
    </xf>
    <xf numFmtId="0" fontId="21" fillId="3" borderId="7" xfId="0" applyFont="1" applyFill="1" applyBorder="1" applyAlignment="1">
      <alignment vertical="center" wrapText="1"/>
    </xf>
    <xf numFmtId="4" fontId="20" fillId="3" borderId="7" xfId="0" applyNumberFormat="1" applyFont="1" applyFill="1" applyBorder="1" applyAlignment="1">
      <alignment horizontal="center" vertical="center"/>
    </xf>
    <xf numFmtId="3" fontId="18" fillId="3" borderId="7" xfId="0" applyNumberFormat="1" applyFont="1" applyFill="1" applyBorder="1" applyAlignment="1">
      <alignment horizontal="center" vertical="center"/>
    </xf>
    <xf numFmtId="0" fontId="18" fillId="3" borderId="7" xfId="0" applyFont="1" applyFill="1" applyBorder="1" applyAlignment="1">
      <alignment horizontal="center" vertical="center"/>
    </xf>
    <xf numFmtId="1" fontId="20" fillId="3" borderId="7" xfId="0" applyNumberFormat="1" applyFont="1" applyFill="1" applyBorder="1" applyAlignment="1">
      <alignment horizontal="center" vertical="center"/>
    </xf>
    <xf numFmtId="0" fontId="20" fillId="3" borderId="7" xfId="0" applyFont="1" applyFill="1" applyBorder="1" applyAlignment="1">
      <alignment horizontal="center" vertical="center"/>
    </xf>
    <xf numFmtId="14" fontId="20" fillId="3" borderId="7" xfId="0" applyNumberFormat="1" applyFont="1" applyFill="1" applyBorder="1" applyAlignment="1">
      <alignment horizontal="center" vertical="center" wrapText="1"/>
    </xf>
    <xf numFmtId="0" fontId="21" fillId="3" borderId="7" xfId="0" applyFont="1" applyFill="1" applyBorder="1" applyAlignment="1">
      <alignment horizontal="center" vertical="center" wrapText="1" shrinkToFit="1"/>
    </xf>
    <xf numFmtId="3" fontId="18" fillId="2" borderId="7" xfId="0" applyNumberFormat="1" applyFont="1" applyFill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/>
    </xf>
    <xf numFmtId="0" fontId="19" fillId="2" borderId="3" xfId="0" applyFont="1" applyFill="1" applyBorder="1" applyAlignment="1">
      <alignment horizontal="center" vertical="center" wrapText="1"/>
    </xf>
    <xf numFmtId="0" fontId="19" fillId="2" borderId="4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14" fontId="16" fillId="0" borderId="0" xfId="0" applyNumberFormat="1" applyFont="1"/>
    <xf numFmtId="10" fontId="16" fillId="0" borderId="0" xfId="0" applyNumberFormat="1" applyFont="1"/>
    <xf numFmtId="0" fontId="11" fillId="0" borderId="0" xfId="0" applyFont="1"/>
    <xf numFmtId="4" fontId="11" fillId="0" borderId="0" xfId="0" applyNumberFormat="1" applyFont="1"/>
    <xf numFmtId="0" fontId="13" fillId="0" borderId="7" xfId="0" applyFont="1" applyBorder="1" applyAlignment="1">
      <alignment horizontal="center" vertical="center"/>
    </xf>
    <xf numFmtId="8" fontId="11" fillId="0" borderId="0" xfId="0" applyNumberFormat="1" applyFont="1"/>
    <xf numFmtId="0" fontId="19" fillId="2" borderId="4" xfId="0" applyFont="1" applyFill="1" applyBorder="1" applyAlignment="1">
      <alignment horizontal="center" vertical="center" wrapText="1"/>
    </xf>
    <xf numFmtId="0" fontId="19" fillId="2" borderId="6" xfId="0" applyFont="1" applyFill="1" applyBorder="1" applyAlignment="1">
      <alignment horizontal="center" vertical="center" wrapText="1"/>
    </xf>
    <xf numFmtId="3" fontId="12" fillId="0" borderId="7" xfId="0" applyNumberFormat="1" applyFont="1" applyBorder="1" applyAlignment="1">
      <alignment horizontal="center" vertical="center"/>
    </xf>
    <xf numFmtId="165" fontId="14" fillId="0" borderId="8" xfId="0" applyNumberFormat="1" applyFont="1" applyBorder="1" applyAlignment="1">
      <alignment horizontal="center" vertical="center" wrapText="1"/>
    </xf>
    <xf numFmtId="3" fontId="12" fillId="0" borderId="7" xfId="23" applyNumberFormat="1" applyFont="1" applyBorder="1" applyAlignment="1">
      <alignment horizontal="center" vertical="center"/>
    </xf>
    <xf numFmtId="0" fontId="12" fillId="0" borderId="8" xfId="0" applyFont="1" applyBorder="1" applyAlignment="1">
      <alignment vertical="center" wrapText="1"/>
    </xf>
    <xf numFmtId="10" fontId="20" fillId="2" borderId="8" xfId="0" applyNumberFormat="1" applyFont="1" applyFill="1" applyBorder="1" applyAlignment="1">
      <alignment horizontal="center" vertical="center"/>
    </xf>
    <xf numFmtId="0" fontId="15" fillId="0" borderId="8" xfId="0" applyFont="1" applyBorder="1" applyAlignment="1">
      <alignment horizontal="center" vertical="center" wrapText="1"/>
    </xf>
    <xf numFmtId="0" fontId="11" fillId="0" borderId="0" xfId="0" applyFont="1"/>
    <xf numFmtId="0" fontId="19" fillId="2" borderId="6" xfId="0" applyFont="1" applyFill="1" applyBorder="1" applyAlignment="1">
      <alignment horizontal="center" vertical="center" wrapText="1"/>
    </xf>
    <xf numFmtId="3" fontId="11" fillId="0" borderId="0" xfId="0" applyNumberFormat="1" applyFont="1"/>
    <xf numFmtId="4" fontId="11" fillId="0" borderId="0" xfId="0" applyNumberFormat="1" applyFont="1"/>
    <xf numFmtId="0" fontId="13" fillId="0" borderId="7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 wrapText="1"/>
    </xf>
    <xf numFmtId="3" fontId="24" fillId="0" borderId="7" xfId="0" applyNumberFormat="1" applyFont="1" applyBorder="1" applyAlignment="1">
      <alignment horizontal="center" vertical="center"/>
    </xf>
    <xf numFmtId="165" fontId="14" fillId="0" borderId="8" xfId="0" applyNumberFormat="1" applyFont="1" applyBorder="1" applyAlignment="1">
      <alignment horizontal="center" vertical="center" wrapText="1"/>
    </xf>
    <xf numFmtId="3" fontId="2" fillId="0" borderId="0" xfId="23" applyNumberFormat="1"/>
    <xf numFmtId="3" fontId="12" fillId="0" borderId="8" xfId="0" applyNumberFormat="1" applyFont="1" applyBorder="1" applyAlignment="1">
      <alignment horizontal="center" vertical="center"/>
    </xf>
    <xf numFmtId="3" fontId="4" fillId="0" borderId="8" xfId="0" applyNumberFormat="1" applyFont="1" applyBorder="1" applyAlignment="1">
      <alignment horizontal="center" vertical="center"/>
    </xf>
    <xf numFmtId="3" fontId="12" fillId="0" borderId="8" xfId="23" applyNumberFormat="1" applyFont="1" applyBorder="1" applyAlignment="1">
      <alignment horizontal="center" vertical="center"/>
    </xf>
    <xf numFmtId="1" fontId="15" fillId="0" borderId="7" xfId="0" applyNumberFormat="1" applyFont="1" applyBorder="1" applyAlignment="1">
      <alignment horizontal="center" vertical="center"/>
    </xf>
    <xf numFmtId="1" fontId="4" fillId="0" borderId="8" xfId="0" applyNumberFormat="1" applyFont="1" applyBorder="1" applyAlignment="1">
      <alignment horizontal="center" vertical="center"/>
    </xf>
    <xf numFmtId="0" fontId="12" fillId="0" borderId="8" xfId="0" applyFont="1" applyBorder="1" applyAlignment="1">
      <alignment vertical="center" wrapText="1"/>
    </xf>
    <xf numFmtId="10" fontId="25" fillId="2" borderId="8" xfId="0" applyNumberFormat="1" applyFont="1" applyFill="1" applyBorder="1" applyAlignment="1">
      <alignment horizontal="center" vertical="center"/>
    </xf>
    <xf numFmtId="49" fontId="28" fillId="0" borderId="8" xfId="0" applyNumberFormat="1" applyFont="1" applyBorder="1" applyAlignment="1">
      <alignment horizontal="center" vertical="center" wrapText="1"/>
    </xf>
    <xf numFmtId="1" fontId="15" fillId="0" borderId="8" xfId="0" applyNumberFormat="1" applyFont="1" applyBorder="1" applyAlignment="1">
      <alignment horizontal="center" vertical="center"/>
    </xf>
    <xf numFmtId="0" fontId="0" fillId="0" borderId="0" xfId="0" applyFont="1"/>
    <xf numFmtId="0" fontId="19" fillId="2" borderId="4" xfId="0" applyFont="1" applyFill="1" applyBorder="1" applyAlignment="1">
      <alignment horizontal="center" vertical="center" wrapText="1"/>
    </xf>
    <xf numFmtId="0" fontId="19" fillId="2" borderId="3" xfId="0" applyFont="1" applyFill="1" applyBorder="1" applyAlignment="1">
      <alignment horizontal="center" vertical="center" wrapText="1"/>
    </xf>
    <xf numFmtId="0" fontId="19" fillId="2" borderId="4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18" fillId="2" borderId="3" xfId="0" applyFont="1" applyFill="1" applyBorder="1" applyAlignment="1">
      <alignment horizontal="center" vertical="center"/>
    </xf>
    <xf numFmtId="0" fontId="18" fillId="2" borderId="4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/>
    </xf>
    <xf numFmtId="10" fontId="14" fillId="2" borderId="8" xfId="0" applyNumberFormat="1" applyFont="1" applyFill="1" applyBorder="1" applyAlignment="1">
      <alignment horizontal="center" vertical="center"/>
    </xf>
    <xf numFmtId="4" fontId="22" fillId="0" borderId="0" xfId="0" applyNumberFormat="1" applyFont="1"/>
  </cellXfs>
  <cellStyles count="27">
    <cellStyle name="Comma 2" xfId="9" xr:uid="{00000000-0005-0000-0000-000000000000}"/>
    <cellStyle name="Įprastas 2" xfId="14" xr:uid="{00000000-0005-0000-0000-000001000000}"/>
    <cellStyle name="Įprastas 2 2" xfId="20" xr:uid="{00000000-0005-0000-0000-000002000000}"/>
    <cellStyle name="Įprastas 3" xfId="15" xr:uid="{00000000-0005-0000-0000-000003000000}"/>
    <cellStyle name="Įprastas 4" xfId="24" xr:uid="{00000000-0005-0000-0000-000046000000}"/>
    <cellStyle name="Įprastas 5" xfId="26" xr:uid="{00000000-0005-0000-0000-000048000000}"/>
    <cellStyle name="Normal" xfId="0" builtinId="0"/>
    <cellStyle name="Normal 10" xfId="18" xr:uid="{00000000-0005-0000-0000-000005000000}"/>
    <cellStyle name="Normal 11" xfId="19" xr:uid="{00000000-0005-0000-0000-000006000000}"/>
    <cellStyle name="Normal 12" xfId="21" xr:uid="{C3822D41-12C3-4706-9A6D-D7AC6314B6BD}"/>
    <cellStyle name="Normal 13" xfId="25" xr:uid="{00000000-0005-0000-0000-000047000000}"/>
    <cellStyle name="Normal 2" xfId="1" xr:uid="{00000000-0005-0000-0000-000007000000}"/>
    <cellStyle name="Normal 2 2" xfId="3" xr:uid="{00000000-0005-0000-0000-000008000000}"/>
    <cellStyle name="Normal 2 3" xfId="13" xr:uid="{00000000-0005-0000-0000-000009000000}"/>
    <cellStyle name="Normal 2 4" xfId="23" xr:uid="{00000000-0005-0000-0000-000001000000}"/>
    <cellStyle name="Normal 3" xfId="2" xr:uid="{00000000-0005-0000-0000-00000A000000}"/>
    <cellStyle name="Normal 3 2" xfId="4" xr:uid="{00000000-0005-0000-0000-00000B000000}"/>
    <cellStyle name="Normal 3 3" xfId="22" xr:uid="{00000000-0005-0000-0000-00002F000000}"/>
    <cellStyle name="Normal 4" xfId="5" xr:uid="{00000000-0005-0000-0000-00000C000000}"/>
    <cellStyle name="Normal 5" xfId="6" xr:uid="{00000000-0005-0000-0000-00000D000000}"/>
    <cellStyle name="Normal 6" xfId="7" xr:uid="{00000000-0005-0000-0000-00000E000000}"/>
    <cellStyle name="Normal 7" xfId="8" xr:uid="{00000000-0005-0000-0000-00000F000000}"/>
    <cellStyle name="Normal 7 2" xfId="10" xr:uid="{00000000-0005-0000-0000-000010000000}"/>
    <cellStyle name="Normal 8" xfId="11" xr:uid="{00000000-0005-0000-0000-000011000000}"/>
    <cellStyle name="Normal 9" xfId="12" xr:uid="{00000000-0005-0000-0000-000012000000}"/>
    <cellStyle name="Normal 9 2" xfId="17" xr:uid="{00000000-0005-0000-0000-000013000000}"/>
    <cellStyle name="Обычный_niko_all" xfId="16" xr:uid="{00000000-0005-0000-0000-00001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71"/>
  <sheetViews>
    <sheetView tabSelected="1" zoomScale="60" zoomScaleNormal="60" workbookViewId="0">
      <selection activeCell="P19" sqref="P19"/>
    </sheetView>
  </sheetViews>
  <sheetFormatPr defaultColWidth="8.88671875" defaultRowHeight="14.4"/>
  <cols>
    <col min="1" max="1" width="4.109375" style="1" customWidth="1"/>
    <col min="2" max="2" width="4.77734375" style="1" customWidth="1"/>
    <col min="3" max="3" width="30.21875" style="1" customWidth="1"/>
    <col min="4" max="4" width="13.33203125" style="1" customWidth="1"/>
    <col min="5" max="6" width="15.33203125" style="1" customWidth="1"/>
    <col min="7" max="7" width="12.33203125" style="1" customWidth="1"/>
    <col min="8" max="8" width="10.88671875" style="1" customWidth="1"/>
    <col min="9" max="9" width="12" style="1" customWidth="1"/>
    <col min="10" max="10" width="10.5546875" style="1" customWidth="1"/>
    <col min="11" max="11" width="12.109375" style="1" bestFit="1" customWidth="1"/>
    <col min="12" max="12" width="13.44140625" style="1" customWidth="1"/>
    <col min="13" max="13" width="13" style="1" customWidth="1"/>
    <col min="14" max="14" width="14" style="1" customWidth="1"/>
    <col min="15" max="15" width="15.44140625" style="1" customWidth="1"/>
    <col min="16" max="16" width="4.77734375" style="1" customWidth="1"/>
    <col min="17" max="17" width="7.109375" style="1" customWidth="1"/>
    <col min="18" max="18" width="19.5546875" style="1" customWidth="1"/>
    <col min="19" max="19" width="12.44140625" style="1" customWidth="1"/>
    <col min="20" max="20" width="13" style="1" customWidth="1"/>
    <col min="21" max="21" width="12.109375" style="1" customWidth="1"/>
    <col min="22" max="22" width="10.109375" style="1" bestFit="1" customWidth="1"/>
    <col min="23" max="23" width="12.88671875" style="1" bestFit="1" customWidth="1"/>
    <col min="24" max="24" width="16.21875" style="1" bestFit="1" customWidth="1"/>
    <col min="25" max="16384" width="8.88671875" style="1"/>
  </cols>
  <sheetData>
    <row r="1" spans="1:26" ht="19.5" customHeight="1">
      <c r="E1" s="2" t="s">
        <v>74</v>
      </c>
      <c r="F1" s="2"/>
      <c r="G1" s="2"/>
      <c r="H1" s="2"/>
      <c r="I1" s="2"/>
    </row>
    <row r="2" spans="1:26" ht="19.5" customHeight="1">
      <c r="E2" s="2" t="s">
        <v>75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74"/>
      <c r="B5" s="74"/>
      <c r="C5" s="71" t="s">
        <v>0</v>
      </c>
      <c r="D5" s="3"/>
      <c r="E5" s="3"/>
      <c r="F5" s="71" t="s">
        <v>3</v>
      </c>
      <c r="G5" s="3"/>
      <c r="H5" s="71" t="s">
        <v>5</v>
      </c>
      <c r="I5" s="71" t="s">
        <v>6</v>
      </c>
      <c r="J5" s="71" t="s">
        <v>7</v>
      </c>
      <c r="K5" s="71" t="s">
        <v>8</v>
      </c>
      <c r="L5" s="71" t="s">
        <v>10</v>
      </c>
      <c r="M5" s="71" t="s">
        <v>9</v>
      </c>
      <c r="N5" s="71" t="s">
        <v>11</v>
      </c>
      <c r="O5" s="71" t="s">
        <v>12</v>
      </c>
    </row>
    <row r="6" spans="1:26" ht="21.6">
      <c r="A6" s="75"/>
      <c r="B6" s="75"/>
      <c r="C6" s="72"/>
      <c r="D6" s="44" t="s">
        <v>76</v>
      </c>
      <c r="E6" s="52" t="s">
        <v>61</v>
      </c>
      <c r="F6" s="72"/>
      <c r="G6" s="52" t="s">
        <v>76</v>
      </c>
      <c r="H6" s="72"/>
      <c r="I6" s="72"/>
      <c r="J6" s="72"/>
      <c r="K6" s="72"/>
      <c r="L6" s="72"/>
      <c r="M6" s="72"/>
      <c r="N6" s="72"/>
      <c r="O6" s="72"/>
    </row>
    <row r="7" spans="1:26">
      <c r="A7" s="75"/>
      <c r="B7" s="75"/>
      <c r="C7" s="72"/>
      <c r="D7" s="4" t="s">
        <v>1</v>
      </c>
      <c r="E7" s="4" t="s">
        <v>1</v>
      </c>
      <c r="F7" s="72"/>
      <c r="G7" s="4" t="s">
        <v>4</v>
      </c>
      <c r="H7" s="72"/>
      <c r="I7" s="72"/>
      <c r="J7" s="72"/>
      <c r="K7" s="72"/>
      <c r="L7" s="72"/>
      <c r="M7" s="72"/>
      <c r="N7" s="72"/>
      <c r="O7" s="72"/>
    </row>
    <row r="8" spans="1:26" ht="18" customHeight="1" thickBot="1">
      <c r="A8" s="76"/>
      <c r="B8" s="76"/>
      <c r="C8" s="73"/>
      <c r="D8" s="5" t="s">
        <v>2</v>
      </c>
      <c r="E8" s="5" t="s">
        <v>2</v>
      </c>
      <c r="F8" s="73"/>
      <c r="G8" s="6"/>
      <c r="H8" s="73"/>
      <c r="I8" s="73"/>
      <c r="J8" s="73"/>
      <c r="K8" s="73"/>
      <c r="L8" s="73"/>
      <c r="M8" s="73"/>
      <c r="N8" s="73"/>
      <c r="O8" s="73"/>
    </row>
    <row r="9" spans="1:26" ht="15" customHeight="1">
      <c r="A9" s="74"/>
      <c r="B9" s="74"/>
      <c r="C9" s="71" t="s">
        <v>13</v>
      </c>
      <c r="D9" s="3"/>
      <c r="E9" s="35"/>
      <c r="F9" s="71" t="s">
        <v>15</v>
      </c>
      <c r="G9" s="34"/>
      <c r="H9" s="8" t="s">
        <v>18</v>
      </c>
      <c r="I9" s="71" t="s">
        <v>28</v>
      </c>
      <c r="J9" s="3" t="s">
        <v>19</v>
      </c>
      <c r="K9" s="3" t="s">
        <v>20</v>
      </c>
      <c r="L9" s="9" t="s">
        <v>22</v>
      </c>
      <c r="M9" s="3" t="s">
        <v>23</v>
      </c>
      <c r="N9" s="3" t="s">
        <v>24</v>
      </c>
      <c r="O9" s="71" t="s">
        <v>26</v>
      </c>
    </row>
    <row r="10" spans="1:26" ht="21.6">
      <c r="A10" s="75"/>
      <c r="B10" s="75"/>
      <c r="C10" s="72"/>
      <c r="D10" s="43" t="s">
        <v>77</v>
      </c>
      <c r="E10" s="70" t="s">
        <v>62</v>
      </c>
      <c r="F10" s="72"/>
      <c r="G10" s="70" t="s">
        <v>77</v>
      </c>
      <c r="H10" s="4" t="s">
        <v>17</v>
      </c>
      <c r="I10" s="72"/>
      <c r="J10" s="4" t="s">
        <v>17</v>
      </c>
      <c r="K10" s="4" t="s">
        <v>21</v>
      </c>
      <c r="L10" s="10" t="s">
        <v>14</v>
      </c>
      <c r="M10" s="4" t="s">
        <v>16</v>
      </c>
      <c r="N10" s="4" t="s">
        <v>25</v>
      </c>
      <c r="O10" s="72"/>
    </row>
    <row r="11" spans="1:26">
      <c r="A11" s="75"/>
      <c r="B11" s="75"/>
      <c r="C11" s="72"/>
      <c r="D11" s="4" t="s">
        <v>14</v>
      </c>
      <c r="E11" s="4" t="s">
        <v>14</v>
      </c>
      <c r="F11" s="72"/>
      <c r="G11" s="35" t="s">
        <v>16</v>
      </c>
      <c r="H11" s="6"/>
      <c r="I11" s="72"/>
      <c r="J11" s="6"/>
      <c r="K11" s="6"/>
      <c r="L11" s="10" t="s">
        <v>2</v>
      </c>
      <c r="M11" s="4" t="s">
        <v>17</v>
      </c>
      <c r="N11" s="6"/>
      <c r="O11" s="72"/>
    </row>
    <row r="12" spans="1:26" ht="15" thickBot="1">
      <c r="A12" s="75"/>
      <c r="B12" s="76"/>
      <c r="C12" s="73"/>
      <c r="D12" s="5" t="s">
        <v>2</v>
      </c>
      <c r="E12" s="5" t="s">
        <v>2</v>
      </c>
      <c r="F12" s="73"/>
      <c r="G12" s="36" t="s">
        <v>17</v>
      </c>
      <c r="H12" s="11"/>
      <c r="I12" s="73"/>
      <c r="J12" s="11"/>
      <c r="K12" s="11"/>
      <c r="L12" s="11"/>
      <c r="M12" s="11"/>
      <c r="N12" s="11"/>
      <c r="O12" s="73"/>
    </row>
    <row r="13" spans="1:26" s="39" customFormat="1" ht="25.2" customHeight="1">
      <c r="A13" s="41">
        <f>ROW()-12</f>
        <v>1</v>
      </c>
      <c r="B13" s="63" t="s">
        <v>33</v>
      </c>
      <c r="C13" s="48" t="s">
        <v>64</v>
      </c>
      <c r="D13" s="47">
        <v>212957</v>
      </c>
      <c r="E13" s="45" t="s">
        <v>30</v>
      </c>
      <c r="F13" s="77" t="s">
        <v>30</v>
      </c>
      <c r="G13" s="47">
        <v>36179</v>
      </c>
      <c r="H13" s="45" t="s">
        <v>30</v>
      </c>
      <c r="I13" s="45" t="s">
        <v>30</v>
      </c>
      <c r="J13" s="45" t="s">
        <v>30</v>
      </c>
      <c r="K13" s="45">
        <v>1</v>
      </c>
      <c r="L13" s="47">
        <v>221979</v>
      </c>
      <c r="M13" s="47">
        <v>37883</v>
      </c>
      <c r="N13" s="46">
        <v>43399</v>
      </c>
      <c r="O13" s="50" t="s">
        <v>65</v>
      </c>
      <c r="P13" s="54"/>
      <c r="Q13" s="40"/>
      <c r="R13" s="51"/>
      <c r="S13" s="51"/>
      <c r="T13" s="51"/>
      <c r="U13" s="51"/>
      <c r="V13" s="51"/>
      <c r="W13" s="51"/>
      <c r="X13" s="51"/>
      <c r="Y13" s="51"/>
      <c r="Z13" s="51"/>
    </row>
    <row r="14" spans="1:26" s="51" customFormat="1" ht="25.2" customHeight="1">
      <c r="A14" s="55">
        <v>2</v>
      </c>
      <c r="B14" s="63">
        <v>1</v>
      </c>
      <c r="C14" s="65" t="s">
        <v>50</v>
      </c>
      <c r="D14" s="62">
        <v>198496.93</v>
      </c>
      <c r="E14" s="60">
        <v>318604.09000000003</v>
      </c>
      <c r="F14" s="49">
        <f>(D14-E14)/E14</f>
        <v>-0.37697934135120492</v>
      </c>
      <c r="G14" s="60">
        <v>36266</v>
      </c>
      <c r="H14" s="64">
        <v>408</v>
      </c>
      <c r="I14" s="60">
        <f>G14/H14</f>
        <v>88.887254901960787</v>
      </c>
      <c r="J14" s="60">
        <v>17</v>
      </c>
      <c r="K14" s="60">
        <v>3</v>
      </c>
      <c r="L14" s="62">
        <v>1016201.33</v>
      </c>
      <c r="M14" s="62">
        <v>186061</v>
      </c>
      <c r="N14" s="58">
        <v>43385</v>
      </c>
      <c r="O14" s="56" t="s">
        <v>27</v>
      </c>
      <c r="P14" s="54"/>
      <c r="Q14" s="54"/>
      <c r="S14" s="53"/>
      <c r="U14" s="54"/>
      <c r="V14" s="54"/>
      <c r="W14" s="54"/>
      <c r="X14" s="53"/>
      <c r="Z14" s="53"/>
    </row>
    <row r="15" spans="1:26" s="51" customFormat="1" ht="25.2" customHeight="1">
      <c r="A15" s="55">
        <f t="shared" ref="A15" si="0">ROW()-12</f>
        <v>3</v>
      </c>
      <c r="B15" s="63">
        <v>3</v>
      </c>
      <c r="C15" s="65" t="s">
        <v>47</v>
      </c>
      <c r="D15" s="62">
        <v>93670.23</v>
      </c>
      <c r="E15" s="60">
        <v>76172.990000000005</v>
      </c>
      <c r="F15" s="49">
        <f>(D15-E15)/E15</f>
        <v>0.22970399350215856</v>
      </c>
      <c r="G15" s="62">
        <v>15801</v>
      </c>
      <c r="H15" s="64">
        <v>170</v>
      </c>
      <c r="I15" s="60">
        <f>G15/H15</f>
        <v>92.947058823529417</v>
      </c>
      <c r="J15" s="60">
        <v>11</v>
      </c>
      <c r="K15" s="60">
        <v>4</v>
      </c>
      <c r="L15" s="62">
        <v>361692.53</v>
      </c>
      <c r="M15" s="62">
        <v>63198</v>
      </c>
      <c r="N15" s="58">
        <v>43378</v>
      </c>
      <c r="O15" s="56" t="s">
        <v>40</v>
      </c>
      <c r="P15" s="54"/>
      <c r="R15" s="59"/>
      <c r="T15" s="54"/>
      <c r="U15" s="54"/>
      <c r="V15" s="54"/>
      <c r="W15" s="54"/>
      <c r="X15" s="53"/>
      <c r="Z15" s="53"/>
    </row>
    <row r="16" spans="1:26" s="51" customFormat="1" ht="25.2" customHeight="1">
      <c r="A16" s="55">
        <v>4</v>
      </c>
      <c r="B16" s="63">
        <v>2</v>
      </c>
      <c r="C16" s="65" t="s">
        <v>55</v>
      </c>
      <c r="D16" s="62">
        <v>91135.87</v>
      </c>
      <c r="E16" s="60">
        <v>83584.009999999995</v>
      </c>
      <c r="F16" s="49">
        <f>(D16-E16)/E16</f>
        <v>9.0350534749409614E-2</v>
      </c>
      <c r="G16" s="62">
        <v>20654</v>
      </c>
      <c r="H16" s="64">
        <v>288</v>
      </c>
      <c r="I16" s="60">
        <f>G16/H16</f>
        <v>71.715277777777771</v>
      </c>
      <c r="J16" s="60">
        <v>17</v>
      </c>
      <c r="K16" s="60">
        <v>2</v>
      </c>
      <c r="L16" s="62">
        <v>177344.75</v>
      </c>
      <c r="M16" s="62">
        <v>39068</v>
      </c>
      <c r="N16" s="58">
        <v>43392</v>
      </c>
      <c r="O16" s="56" t="s">
        <v>40</v>
      </c>
      <c r="P16" s="54"/>
      <c r="R16" s="59"/>
      <c r="T16" s="54"/>
      <c r="U16" s="54"/>
      <c r="V16" s="53"/>
      <c r="W16" s="54"/>
      <c r="X16" s="54"/>
      <c r="Z16" s="53"/>
    </row>
    <row r="17" spans="1:26" s="51" customFormat="1" ht="25.2" customHeight="1">
      <c r="A17" s="55">
        <v>5</v>
      </c>
      <c r="B17" s="63" t="s">
        <v>33</v>
      </c>
      <c r="C17" s="65" t="s">
        <v>60</v>
      </c>
      <c r="D17" s="62">
        <v>48099</v>
      </c>
      <c r="E17" s="60" t="s">
        <v>30</v>
      </c>
      <c r="F17" s="77" t="s">
        <v>30</v>
      </c>
      <c r="G17" s="62">
        <v>8840</v>
      </c>
      <c r="H17" s="64">
        <v>206</v>
      </c>
      <c r="I17" s="60">
        <f>G17/H17</f>
        <v>42.912621359223301</v>
      </c>
      <c r="J17" s="60">
        <v>17</v>
      </c>
      <c r="K17" s="60">
        <v>1</v>
      </c>
      <c r="L17" s="62">
        <v>48309</v>
      </c>
      <c r="M17" s="62">
        <v>8879</v>
      </c>
      <c r="N17" s="58">
        <v>43399</v>
      </c>
      <c r="O17" s="56" t="s">
        <v>37</v>
      </c>
      <c r="P17" s="54"/>
      <c r="R17" s="59"/>
      <c r="T17" s="54"/>
      <c r="U17" s="54"/>
      <c r="V17" s="53"/>
      <c r="W17" s="54"/>
      <c r="X17" s="54"/>
      <c r="Z17" s="53"/>
    </row>
    <row r="18" spans="1:26" s="51" customFormat="1" ht="25.2" customHeight="1">
      <c r="A18" s="55">
        <v>6</v>
      </c>
      <c r="B18" s="63">
        <v>5</v>
      </c>
      <c r="C18" s="65" t="s">
        <v>58</v>
      </c>
      <c r="D18" s="62">
        <v>23813</v>
      </c>
      <c r="E18" s="60">
        <v>39038</v>
      </c>
      <c r="F18" s="49">
        <f>(D18-E18)/E18</f>
        <v>-0.39000461089195143</v>
      </c>
      <c r="G18" s="62">
        <v>4182</v>
      </c>
      <c r="H18" s="64">
        <v>82</v>
      </c>
      <c r="I18" s="60">
        <f>G18/H18</f>
        <v>51</v>
      </c>
      <c r="J18" s="60">
        <v>8</v>
      </c>
      <c r="K18" s="60">
        <v>2</v>
      </c>
      <c r="L18" s="62">
        <v>63653</v>
      </c>
      <c r="M18" s="62">
        <v>11268</v>
      </c>
      <c r="N18" s="58">
        <v>43392</v>
      </c>
      <c r="O18" s="56" t="s">
        <v>37</v>
      </c>
      <c r="P18" s="54"/>
      <c r="R18" s="59"/>
      <c r="T18" s="54"/>
      <c r="U18" s="42"/>
      <c r="V18" s="53"/>
      <c r="W18" s="54"/>
      <c r="X18" s="54"/>
      <c r="Z18" s="53"/>
    </row>
    <row r="19" spans="1:26" s="51" customFormat="1" ht="25.2" customHeight="1">
      <c r="A19" s="55">
        <v>7</v>
      </c>
      <c r="B19" s="63" t="s">
        <v>33</v>
      </c>
      <c r="C19" s="65" t="s">
        <v>66</v>
      </c>
      <c r="D19" s="62">
        <v>23436</v>
      </c>
      <c r="E19" s="60" t="s">
        <v>30</v>
      </c>
      <c r="F19" s="77" t="s">
        <v>30</v>
      </c>
      <c r="G19" s="62">
        <v>4963</v>
      </c>
      <c r="H19" s="60" t="s">
        <v>30</v>
      </c>
      <c r="I19" s="60" t="s">
        <v>30</v>
      </c>
      <c r="J19" s="60">
        <v>13</v>
      </c>
      <c r="K19" s="60">
        <v>1</v>
      </c>
      <c r="L19" s="62">
        <v>23436</v>
      </c>
      <c r="M19" s="62">
        <v>4963</v>
      </c>
      <c r="N19" s="58">
        <v>43399</v>
      </c>
      <c r="O19" s="56" t="s">
        <v>32</v>
      </c>
      <c r="P19" s="78" t="s">
        <v>71</v>
      </c>
      <c r="Q19" s="69"/>
      <c r="R19" s="59"/>
      <c r="T19" s="54"/>
      <c r="U19" s="42"/>
      <c r="V19" s="53"/>
      <c r="W19" s="54"/>
      <c r="X19" s="54"/>
      <c r="Z19" s="53"/>
    </row>
    <row r="20" spans="1:26" s="51" customFormat="1" ht="25.2" customHeight="1">
      <c r="A20" s="55">
        <v>8</v>
      </c>
      <c r="B20" s="63">
        <v>4</v>
      </c>
      <c r="C20" s="65" t="s">
        <v>46</v>
      </c>
      <c r="D20" s="62">
        <v>23201.61</v>
      </c>
      <c r="E20" s="60">
        <v>42289.54</v>
      </c>
      <c r="F20" s="49">
        <f>(D20-E20)/E20</f>
        <v>-0.45136291385529376</v>
      </c>
      <c r="G20" s="62">
        <v>4023</v>
      </c>
      <c r="H20" s="64">
        <v>62</v>
      </c>
      <c r="I20" s="60">
        <f>G20/H20</f>
        <v>64.887096774193552</v>
      </c>
      <c r="J20" s="60">
        <v>8</v>
      </c>
      <c r="K20" s="60">
        <v>4</v>
      </c>
      <c r="L20" s="62">
        <v>294740.25</v>
      </c>
      <c r="M20" s="62">
        <v>48618</v>
      </c>
      <c r="N20" s="58">
        <v>43378</v>
      </c>
      <c r="O20" s="56" t="s">
        <v>36</v>
      </c>
      <c r="P20" s="54"/>
      <c r="R20" s="59"/>
      <c r="T20" s="54"/>
      <c r="U20" s="42"/>
      <c r="V20" s="53"/>
      <c r="W20" s="54"/>
      <c r="X20" s="54"/>
      <c r="Z20" s="53"/>
    </row>
    <row r="21" spans="1:26" s="51" customFormat="1" ht="25.2" customHeight="1">
      <c r="A21" s="55">
        <f t="shared" ref="A21" si="1">ROW()-12</f>
        <v>9</v>
      </c>
      <c r="B21" s="63">
        <v>7</v>
      </c>
      <c r="C21" s="65" t="s">
        <v>48</v>
      </c>
      <c r="D21" s="62">
        <v>20798.3</v>
      </c>
      <c r="E21" s="60">
        <v>14892.57</v>
      </c>
      <c r="F21" s="49">
        <f>(D21-E21)/E21</f>
        <v>0.39655546356337418</v>
      </c>
      <c r="G21" s="62">
        <v>4626</v>
      </c>
      <c r="H21" s="64">
        <v>96</v>
      </c>
      <c r="I21" s="60">
        <f>G21/H21</f>
        <v>48.1875</v>
      </c>
      <c r="J21" s="60">
        <v>8</v>
      </c>
      <c r="K21" s="60">
        <v>4</v>
      </c>
      <c r="L21" s="62">
        <v>95479.14</v>
      </c>
      <c r="M21" s="62">
        <v>21161</v>
      </c>
      <c r="N21" s="58">
        <v>43378</v>
      </c>
      <c r="O21" s="56" t="s">
        <v>27</v>
      </c>
      <c r="P21" s="54"/>
      <c r="R21" s="59"/>
      <c r="T21" s="54"/>
      <c r="U21" s="54"/>
      <c r="V21" s="53"/>
      <c r="W21" s="54"/>
      <c r="X21" s="54"/>
      <c r="Z21" s="53"/>
    </row>
    <row r="22" spans="1:26" s="51" customFormat="1" ht="25.2" customHeight="1">
      <c r="A22" s="55">
        <v>10</v>
      </c>
      <c r="B22" s="63" t="s">
        <v>34</v>
      </c>
      <c r="C22" s="65" t="s">
        <v>63</v>
      </c>
      <c r="D22" s="62">
        <v>20593.3</v>
      </c>
      <c r="E22" s="60" t="s">
        <v>30</v>
      </c>
      <c r="F22" s="60" t="s">
        <v>30</v>
      </c>
      <c r="G22" s="62">
        <v>3831</v>
      </c>
      <c r="H22" s="64">
        <v>16</v>
      </c>
      <c r="I22" s="60">
        <f>G22/H22</f>
        <v>239.4375</v>
      </c>
      <c r="J22" s="60">
        <v>8</v>
      </c>
      <c r="K22" s="60">
        <v>0</v>
      </c>
      <c r="L22" s="62">
        <v>20593</v>
      </c>
      <c r="M22" s="62">
        <v>3831</v>
      </c>
      <c r="N22" s="58" t="s">
        <v>35</v>
      </c>
      <c r="O22" s="56" t="s">
        <v>42</v>
      </c>
      <c r="P22" s="54"/>
      <c r="R22" s="59"/>
      <c r="T22" s="54"/>
      <c r="U22" s="54"/>
      <c r="V22" s="53"/>
      <c r="W22" s="54"/>
      <c r="X22" s="54"/>
      <c r="Z22" s="53"/>
    </row>
    <row r="23" spans="1:26" ht="25.2" customHeight="1">
      <c r="A23" s="14"/>
      <c r="B23" s="14"/>
      <c r="C23" s="15" t="s">
        <v>29</v>
      </c>
      <c r="D23" s="57">
        <f>SUM(D13:D22)</f>
        <v>756201.24000000011</v>
      </c>
      <c r="E23" s="57">
        <f t="shared" ref="E23:G23" si="2">SUM(E13:E22)</f>
        <v>574581.19999999995</v>
      </c>
      <c r="F23" s="66">
        <f t="shared" ref="F22:F23" si="3">(D23-E23)/E23</f>
        <v>0.31609116344217347</v>
      </c>
      <c r="G23" s="57">
        <f t="shared" si="2"/>
        <v>139365</v>
      </c>
      <c r="H23" s="17"/>
      <c r="I23" s="18"/>
      <c r="J23" s="17"/>
      <c r="K23" s="19"/>
      <c r="L23" s="20"/>
      <c r="M23" s="12"/>
      <c r="N23" s="21"/>
      <c r="O23" s="22"/>
    </row>
    <row r="24" spans="1:26" ht="12" customHeight="1">
      <c r="A24" s="23"/>
      <c r="B24" s="23"/>
      <c r="C24" s="24"/>
      <c r="D24" s="25"/>
      <c r="E24" s="25"/>
      <c r="F24" s="25"/>
      <c r="G24" s="26"/>
      <c r="H24" s="27"/>
      <c r="I24" s="28"/>
      <c r="J24" s="27"/>
      <c r="K24" s="29"/>
      <c r="L24" s="25"/>
      <c r="M24" s="26"/>
      <c r="N24" s="30"/>
      <c r="O24" s="31"/>
    </row>
    <row r="25" spans="1:26" s="51" customFormat="1" ht="25.2" customHeight="1">
      <c r="A25" s="55">
        <v>11</v>
      </c>
      <c r="B25" s="63" t="s">
        <v>33</v>
      </c>
      <c r="C25" s="65" t="s">
        <v>67</v>
      </c>
      <c r="D25" s="62">
        <v>12313.5</v>
      </c>
      <c r="E25" s="60" t="s">
        <v>30</v>
      </c>
      <c r="F25" s="60" t="s">
        <v>30</v>
      </c>
      <c r="G25" s="62">
        <v>2238</v>
      </c>
      <c r="H25" s="64">
        <v>77</v>
      </c>
      <c r="I25" s="60">
        <f>G25/H25</f>
        <v>29.064935064935064</v>
      </c>
      <c r="J25" s="60">
        <v>10</v>
      </c>
      <c r="K25" s="60">
        <v>1</v>
      </c>
      <c r="L25" s="62">
        <v>12313.5</v>
      </c>
      <c r="M25" s="62">
        <v>2238</v>
      </c>
      <c r="N25" s="58">
        <v>43399</v>
      </c>
      <c r="O25" s="56" t="s">
        <v>27</v>
      </c>
      <c r="P25" s="54"/>
      <c r="R25" s="59"/>
      <c r="T25" s="54"/>
      <c r="U25" s="54"/>
      <c r="V25" s="53"/>
      <c r="W25" s="54"/>
      <c r="X25" s="54"/>
      <c r="Z25" s="53"/>
    </row>
    <row r="26" spans="1:26" s="51" customFormat="1" ht="25.2" customHeight="1">
      <c r="A26" s="55">
        <v>12</v>
      </c>
      <c r="B26" s="63">
        <v>8</v>
      </c>
      <c r="C26" s="65" t="s">
        <v>43</v>
      </c>
      <c r="D26" s="62">
        <v>11741</v>
      </c>
      <c r="E26" s="60">
        <v>8992</v>
      </c>
      <c r="F26" s="49">
        <f>(D26-E26)/E26</f>
        <v>0.30571619217081852</v>
      </c>
      <c r="G26" s="62">
        <v>2169</v>
      </c>
      <c r="H26" s="64">
        <v>40</v>
      </c>
      <c r="I26" s="60">
        <f>G26/H26</f>
        <v>54.225000000000001</v>
      </c>
      <c r="J26" s="60">
        <v>5</v>
      </c>
      <c r="K26" s="60">
        <v>6</v>
      </c>
      <c r="L26" s="62">
        <v>252671</v>
      </c>
      <c r="M26" s="62">
        <v>45991</v>
      </c>
      <c r="N26" s="58">
        <v>43364</v>
      </c>
      <c r="O26" s="56" t="s">
        <v>37</v>
      </c>
      <c r="P26" s="54"/>
      <c r="R26" s="59"/>
      <c r="T26" s="54"/>
      <c r="U26" s="42"/>
      <c r="V26" s="53"/>
      <c r="W26" s="54"/>
      <c r="X26" s="54"/>
      <c r="Z26" s="53"/>
    </row>
    <row r="27" spans="1:26" s="51" customFormat="1" ht="25.2" customHeight="1">
      <c r="A27" s="55">
        <v>13</v>
      </c>
      <c r="B27" s="63">
        <v>6</v>
      </c>
      <c r="C27" s="65" t="s">
        <v>56</v>
      </c>
      <c r="D27" s="62">
        <v>3983.41</v>
      </c>
      <c r="E27" s="60">
        <v>19658.66</v>
      </c>
      <c r="F27" s="49">
        <f>(D27-E27)/E27</f>
        <v>-0.79737123486544859</v>
      </c>
      <c r="G27" s="62">
        <v>739</v>
      </c>
      <c r="H27" s="64">
        <v>20</v>
      </c>
      <c r="I27" s="60">
        <f>G27/H27</f>
        <v>36.950000000000003</v>
      </c>
      <c r="J27" s="60">
        <v>5</v>
      </c>
      <c r="K27" s="60">
        <v>2</v>
      </c>
      <c r="L27" s="62">
        <v>24563.87</v>
      </c>
      <c r="M27" s="62">
        <v>4310</v>
      </c>
      <c r="N27" s="58">
        <v>43392</v>
      </c>
      <c r="O27" s="56" t="s">
        <v>27</v>
      </c>
      <c r="P27" s="54"/>
      <c r="R27" s="59"/>
      <c r="S27" s="69"/>
      <c r="T27" s="54"/>
      <c r="U27" s="42"/>
      <c r="V27" s="53"/>
      <c r="W27" s="54"/>
      <c r="X27" s="54"/>
      <c r="Z27" s="53"/>
    </row>
    <row r="28" spans="1:26" s="51" customFormat="1" ht="25.2" customHeight="1">
      <c r="A28" s="55">
        <v>14</v>
      </c>
      <c r="B28" s="45" t="s">
        <v>30</v>
      </c>
      <c r="C28" s="65" t="s">
        <v>80</v>
      </c>
      <c r="D28" s="62">
        <v>2574.9</v>
      </c>
      <c r="E28" s="60">
        <v>7951.44</v>
      </c>
      <c r="F28" s="77">
        <f>(D28-E28)/E28</f>
        <v>-0.6761718632096827</v>
      </c>
      <c r="G28" s="62">
        <v>2061</v>
      </c>
      <c r="H28" s="64">
        <v>31</v>
      </c>
      <c r="I28" s="60">
        <f>G28/H28</f>
        <v>66.483870967741936</v>
      </c>
      <c r="J28" s="60">
        <v>8</v>
      </c>
      <c r="K28" s="60">
        <v>2</v>
      </c>
      <c r="L28" s="62">
        <v>11978.84</v>
      </c>
      <c r="M28" s="62">
        <v>3974</v>
      </c>
      <c r="N28" s="58">
        <v>43392</v>
      </c>
      <c r="O28" s="56" t="s">
        <v>79</v>
      </c>
      <c r="P28" s="54"/>
      <c r="Q28" s="54"/>
      <c r="R28" s="59"/>
      <c r="T28" s="54"/>
      <c r="U28" s="54"/>
      <c r="V28" s="54"/>
      <c r="W28" s="54"/>
      <c r="X28" s="53"/>
      <c r="Z28" s="53"/>
    </row>
    <row r="29" spans="1:26" s="51" customFormat="1" ht="25.2" customHeight="1">
      <c r="A29" s="55">
        <v>15</v>
      </c>
      <c r="B29" s="63">
        <v>9</v>
      </c>
      <c r="C29" s="65" t="s">
        <v>59</v>
      </c>
      <c r="D29" s="62">
        <v>2455</v>
      </c>
      <c r="E29" s="60">
        <v>8595</v>
      </c>
      <c r="F29" s="49">
        <f>(D29-E29)/E29</f>
        <v>-0.71436881908086092</v>
      </c>
      <c r="G29" s="62">
        <v>419</v>
      </c>
      <c r="H29" s="60" t="s">
        <v>30</v>
      </c>
      <c r="I29" s="60" t="s">
        <v>30</v>
      </c>
      <c r="J29" s="60">
        <v>2</v>
      </c>
      <c r="K29" s="60">
        <v>2</v>
      </c>
      <c r="L29" s="62">
        <v>11050</v>
      </c>
      <c r="M29" s="62">
        <v>1850</v>
      </c>
      <c r="N29" s="58">
        <v>43392</v>
      </c>
      <c r="O29" s="56" t="s">
        <v>32</v>
      </c>
      <c r="P29" s="78" t="s">
        <v>71</v>
      </c>
      <c r="R29" s="59"/>
      <c r="T29" s="54"/>
      <c r="U29" s="54"/>
      <c r="V29" s="54"/>
      <c r="W29" s="53"/>
      <c r="X29" s="54"/>
      <c r="Z29" s="53"/>
    </row>
    <row r="30" spans="1:26" s="51" customFormat="1" ht="25.2" customHeight="1">
      <c r="A30" s="55">
        <v>16</v>
      </c>
      <c r="B30" s="63" t="s">
        <v>33</v>
      </c>
      <c r="C30" s="65" t="s">
        <v>68</v>
      </c>
      <c r="D30" s="62">
        <v>2344</v>
      </c>
      <c r="E30" s="60" t="s">
        <v>30</v>
      </c>
      <c r="F30" s="77" t="s">
        <v>30</v>
      </c>
      <c r="G30" s="62">
        <v>504</v>
      </c>
      <c r="H30" s="64">
        <v>24</v>
      </c>
      <c r="I30" s="60">
        <f>G30/H30</f>
        <v>21</v>
      </c>
      <c r="J30" s="60">
        <v>6</v>
      </c>
      <c r="K30" s="60">
        <v>1</v>
      </c>
      <c r="L30" s="62">
        <v>2344</v>
      </c>
      <c r="M30" s="62">
        <v>504</v>
      </c>
      <c r="N30" s="58">
        <v>43399</v>
      </c>
      <c r="O30" s="56" t="s">
        <v>69</v>
      </c>
      <c r="P30" s="54"/>
      <c r="R30" s="59"/>
      <c r="T30" s="54"/>
      <c r="U30" s="54"/>
      <c r="V30" s="54"/>
      <c r="W30" s="53"/>
      <c r="X30" s="54"/>
      <c r="Z30" s="53"/>
    </row>
    <row r="31" spans="1:26" s="51" customFormat="1" ht="25.2" customHeight="1">
      <c r="A31" s="55">
        <v>17</v>
      </c>
      <c r="B31" s="63">
        <v>12</v>
      </c>
      <c r="C31" s="65" t="s">
        <v>53</v>
      </c>
      <c r="D31" s="62">
        <v>1769.54</v>
      </c>
      <c r="E31" s="60">
        <v>1985.12</v>
      </c>
      <c r="F31" s="49">
        <f>(D31-E31)/E31</f>
        <v>-0.10859796888853064</v>
      </c>
      <c r="G31" s="62">
        <v>385</v>
      </c>
      <c r="H31" s="64">
        <v>12</v>
      </c>
      <c r="I31" s="60">
        <f>G31/H31</f>
        <v>32.083333333333336</v>
      </c>
      <c r="J31" s="60">
        <v>5</v>
      </c>
      <c r="K31" s="60">
        <v>3</v>
      </c>
      <c r="L31" s="62">
        <v>10525</v>
      </c>
      <c r="M31" s="62">
        <v>2194</v>
      </c>
      <c r="N31" s="58">
        <v>43385</v>
      </c>
      <c r="O31" s="67" t="s">
        <v>38</v>
      </c>
      <c r="P31" s="54"/>
      <c r="R31" s="59"/>
      <c r="T31" s="54"/>
      <c r="U31" s="54"/>
      <c r="V31" s="54"/>
      <c r="W31" s="53"/>
      <c r="X31" s="54"/>
      <c r="Z31" s="53"/>
    </row>
    <row r="32" spans="1:26" s="51" customFormat="1" ht="25.2" customHeight="1">
      <c r="A32" s="55">
        <v>18</v>
      </c>
      <c r="B32" s="63">
        <v>17</v>
      </c>
      <c r="C32" s="65" t="s">
        <v>44</v>
      </c>
      <c r="D32" s="62">
        <v>1599.27</v>
      </c>
      <c r="E32" s="60">
        <v>1093.69</v>
      </c>
      <c r="F32" s="49">
        <f>(D32-E32)/E32</f>
        <v>0.46226993023617285</v>
      </c>
      <c r="G32" s="62">
        <v>343</v>
      </c>
      <c r="H32" s="64">
        <v>8</v>
      </c>
      <c r="I32" s="60">
        <f>G32/H32</f>
        <v>42.875</v>
      </c>
      <c r="J32" s="60">
        <v>2</v>
      </c>
      <c r="K32" s="60">
        <v>5</v>
      </c>
      <c r="L32" s="62">
        <v>37798.19</v>
      </c>
      <c r="M32" s="62">
        <v>7773</v>
      </c>
      <c r="N32" s="58">
        <v>43371</v>
      </c>
      <c r="O32" s="56" t="s">
        <v>27</v>
      </c>
      <c r="P32" s="54"/>
      <c r="R32" s="59"/>
      <c r="S32" s="69"/>
      <c r="T32" s="54"/>
      <c r="U32" s="54"/>
      <c r="V32" s="54"/>
      <c r="W32" s="53"/>
      <c r="X32" s="54"/>
      <c r="Z32" s="53"/>
    </row>
    <row r="33" spans="1:26" s="51" customFormat="1" ht="25.2" customHeight="1">
      <c r="A33" s="55">
        <v>19</v>
      </c>
      <c r="B33" s="68">
        <v>14</v>
      </c>
      <c r="C33" s="65" t="s">
        <v>54</v>
      </c>
      <c r="D33" s="62">
        <v>1456.37</v>
      </c>
      <c r="E33" s="60">
        <v>1401.95</v>
      </c>
      <c r="F33" s="49">
        <f>(D33-E33)/E33</f>
        <v>3.8817361532151533E-2</v>
      </c>
      <c r="G33" s="62">
        <v>338</v>
      </c>
      <c r="H33" s="64">
        <v>7</v>
      </c>
      <c r="I33" s="60">
        <f>G33/H33</f>
        <v>48.285714285714285</v>
      </c>
      <c r="J33" s="60">
        <v>1</v>
      </c>
      <c r="K33" s="60">
        <v>3</v>
      </c>
      <c r="L33" s="62">
        <v>6572.72</v>
      </c>
      <c r="M33" s="62">
        <v>1434</v>
      </c>
      <c r="N33" s="58">
        <v>43385</v>
      </c>
      <c r="O33" s="56" t="s">
        <v>27</v>
      </c>
      <c r="P33" s="54"/>
      <c r="R33" s="59"/>
      <c r="S33" s="69"/>
      <c r="T33" s="54"/>
      <c r="U33" s="54"/>
      <c r="V33" s="54"/>
      <c r="W33" s="53"/>
      <c r="X33" s="54"/>
      <c r="Z33" s="53"/>
    </row>
    <row r="34" spans="1:26" s="51" customFormat="1" ht="25.2" customHeight="1">
      <c r="A34" s="55">
        <v>20</v>
      </c>
      <c r="B34" s="63">
        <v>10</v>
      </c>
      <c r="C34" s="65" t="s">
        <v>51</v>
      </c>
      <c r="D34" s="62">
        <v>1339.08</v>
      </c>
      <c r="E34" s="60">
        <v>3234.94</v>
      </c>
      <c r="F34" s="49">
        <f>(D34-E34)/E34</f>
        <v>-0.58605723753763594</v>
      </c>
      <c r="G34" s="62">
        <v>323</v>
      </c>
      <c r="H34" s="64">
        <v>10</v>
      </c>
      <c r="I34" s="60">
        <f>G34/H34</f>
        <v>32.299999999999997</v>
      </c>
      <c r="J34" s="60">
        <v>4</v>
      </c>
      <c r="K34" s="60">
        <v>3</v>
      </c>
      <c r="L34" s="62">
        <v>19935</v>
      </c>
      <c r="M34" s="62">
        <v>3697</v>
      </c>
      <c r="N34" s="58">
        <v>43385</v>
      </c>
      <c r="O34" s="56" t="s">
        <v>42</v>
      </c>
      <c r="P34" s="54"/>
      <c r="R34" s="59"/>
      <c r="T34" s="54"/>
      <c r="U34" s="42"/>
      <c r="V34" s="54"/>
      <c r="W34" s="53"/>
      <c r="X34" s="54"/>
      <c r="Z34" s="53"/>
    </row>
    <row r="35" spans="1:26" ht="25.2" customHeight="1">
      <c r="A35" s="14"/>
      <c r="B35" s="14"/>
      <c r="C35" s="15" t="s">
        <v>31</v>
      </c>
      <c r="D35" s="57">
        <f>SUM(D23:D34)</f>
        <v>797777.31000000017</v>
      </c>
      <c r="E35" s="57">
        <f t="shared" ref="E35:G35" si="4">SUM(E23:E34)</f>
        <v>627493.99999999977</v>
      </c>
      <c r="F35" s="66">
        <f>(D35-E35)/E35</f>
        <v>0.2713704194781153</v>
      </c>
      <c r="G35" s="57">
        <f t="shared" si="4"/>
        <v>148884</v>
      </c>
      <c r="H35" s="17"/>
      <c r="I35" s="18"/>
      <c r="J35" s="17"/>
      <c r="K35" s="19"/>
      <c r="L35" s="20"/>
      <c r="M35" s="12"/>
      <c r="N35" s="21"/>
      <c r="O35" s="22"/>
    </row>
    <row r="36" spans="1:26" ht="12" customHeight="1">
      <c r="A36" s="23"/>
      <c r="B36" s="23"/>
      <c r="C36" s="24"/>
      <c r="D36" s="25"/>
      <c r="E36" s="25"/>
      <c r="F36" s="25"/>
      <c r="G36" s="26"/>
      <c r="H36" s="27"/>
      <c r="I36" s="28"/>
      <c r="J36" s="27"/>
      <c r="K36" s="29"/>
      <c r="L36" s="25"/>
      <c r="M36" s="26"/>
      <c r="N36" s="30"/>
      <c r="O36" s="31"/>
    </row>
    <row r="37" spans="1:26" s="51" customFormat="1" ht="25.2" customHeight="1">
      <c r="A37" s="55">
        <v>21</v>
      </c>
      <c r="B37" s="63">
        <v>15</v>
      </c>
      <c r="C37" s="65" t="s">
        <v>39</v>
      </c>
      <c r="D37" s="62">
        <v>1322.32</v>
      </c>
      <c r="E37" s="61">
        <v>1393.59</v>
      </c>
      <c r="F37" s="49">
        <f>(D37-E37)/E37</f>
        <v>-5.1141296938123831E-2</v>
      </c>
      <c r="G37" s="62">
        <v>270</v>
      </c>
      <c r="H37" s="64">
        <v>5</v>
      </c>
      <c r="I37" s="60">
        <f>G37/H37</f>
        <v>54</v>
      </c>
      <c r="J37" s="60">
        <v>1</v>
      </c>
      <c r="K37" s="60">
        <v>13</v>
      </c>
      <c r="L37" s="62">
        <v>498815</v>
      </c>
      <c r="M37" s="62">
        <v>103222</v>
      </c>
      <c r="N37" s="58">
        <v>43315</v>
      </c>
      <c r="O37" s="56" t="s">
        <v>38</v>
      </c>
      <c r="P37" s="54"/>
      <c r="R37" s="59"/>
      <c r="T37" s="54"/>
      <c r="U37" s="42"/>
      <c r="V37" s="54"/>
      <c r="W37" s="54"/>
      <c r="X37" s="53"/>
      <c r="Z37" s="53"/>
    </row>
    <row r="38" spans="1:26" s="51" customFormat="1" ht="25.2" customHeight="1">
      <c r="A38" s="55">
        <v>22</v>
      </c>
      <c r="B38" s="45" t="s">
        <v>30</v>
      </c>
      <c r="C38" s="65" t="s">
        <v>70</v>
      </c>
      <c r="D38" s="62">
        <v>728.7</v>
      </c>
      <c r="E38" s="60" t="s">
        <v>30</v>
      </c>
      <c r="F38" s="77" t="s">
        <v>30</v>
      </c>
      <c r="G38" s="62">
        <v>193</v>
      </c>
      <c r="H38" s="60">
        <v>3</v>
      </c>
      <c r="I38" s="60">
        <f>G38/H38</f>
        <v>64.333333333333329</v>
      </c>
      <c r="J38" s="60">
        <v>3</v>
      </c>
      <c r="K38" s="60" t="s">
        <v>30</v>
      </c>
      <c r="L38" s="62">
        <v>353791.35</v>
      </c>
      <c r="M38" s="62">
        <v>60381</v>
      </c>
      <c r="N38" s="58">
        <v>43350</v>
      </c>
      <c r="O38" s="56" t="s">
        <v>40</v>
      </c>
      <c r="P38" s="54"/>
      <c r="R38" s="59"/>
      <c r="S38" s="69"/>
      <c r="T38" s="54"/>
      <c r="U38" s="54"/>
      <c r="V38" s="54"/>
      <c r="W38" s="54"/>
      <c r="X38" s="53"/>
      <c r="Z38" s="53"/>
    </row>
    <row r="39" spans="1:26" s="51" customFormat="1" ht="25.2" customHeight="1">
      <c r="A39" s="55">
        <v>23</v>
      </c>
      <c r="B39" s="63">
        <v>13</v>
      </c>
      <c r="C39" s="65" t="s">
        <v>45</v>
      </c>
      <c r="D39" s="62">
        <v>686</v>
      </c>
      <c r="E39" s="60">
        <v>1799</v>
      </c>
      <c r="F39" s="49">
        <f>(D39-E39)/E39</f>
        <v>-0.61867704280155644</v>
      </c>
      <c r="G39" s="62">
        <v>112</v>
      </c>
      <c r="H39" s="60" t="s">
        <v>30</v>
      </c>
      <c r="I39" s="60" t="s">
        <v>30</v>
      </c>
      <c r="J39" s="60">
        <v>1</v>
      </c>
      <c r="K39" s="60">
        <v>5</v>
      </c>
      <c r="L39" s="62">
        <v>34298</v>
      </c>
      <c r="M39" s="62">
        <v>6395</v>
      </c>
      <c r="N39" s="58">
        <v>43371</v>
      </c>
      <c r="O39" s="56" t="s">
        <v>32</v>
      </c>
      <c r="P39" s="78" t="s">
        <v>71</v>
      </c>
      <c r="Q39" s="54"/>
      <c r="S39" s="54"/>
      <c r="T39" s="53"/>
      <c r="U39" s="54"/>
      <c r="V39" s="54"/>
      <c r="W39" s="53"/>
      <c r="X39" s="53"/>
      <c r="Z39" s="53"/>
    </row>
    <row r="40" spans="1:26" s="51" customFormat="1" ht="25.2" customHeight="1">
      <c r="A40" s="55">
        <v>24</v>
      </c>
      <c r="B40" s="60" t="s">
        <v>30</v>
      </c>
      <c r="C40" s="65" t="s">
        <v>78</v>
      </c>
      <c r="D40" s="62">
        <v>402</v>
      </c>
      <c r="E40" s="60" t="s">
        <v>30</v>
      </c>
      <c r="F40" s="77" t="s">
        <v>30</v>
      </c>
      <c r="G40" s="62">
        <v>73</v>
      </c>
      <c r="H40" s="64">
        <v>5</v>
      </c>
      <c r="I40" s="60">
        <f>G40/H40</f>
        <v>14.6</v>
      </c>
      <c r="J40" s="60">
        <v>1</v>
      </c>
      <c r="K40" s="60" t="s">
        <v>30</v>
      </c>
      <c r="L40" s="62">
        <v>12117.56</v>
      </c>
      <c r="M40" s="62">
        <v>2282</v>
      </c>
      <c r="N40" s="58">
        <v>43364</v>
      </c>
      <c r="O40" s="56" t="s">
        <v>79</v>
      </c>
      <c r="P40" s="54"/>
      <c r="R40" s="59"/>
      <c r="S40" s="69"/>
      <c r="T40" s="54"/>
      <c r="U40" s="42"/>
      <c r="V40" s="53"/>
      <c r="W40" s="54"/>
      <c r="X40" s="54"/>
      <c r="Y40" s="53"/>
    </row>
    <row r="41" spans="1:26" s="51" customFormat="1" ht="25.2" customHeight="1">
      <c r="A41" s="55">
        <v>25</v>
      </c>
      <c r="B41" s="68">
        <v>11</v>
      </c>
      <c r="C41" s="65" t="s">
        <v>52</v>
      </c>
      <c r="D41" s="62">
        <v>354.92</v>
      </c>
      <c r="E41" s="60">
        <v>2151.65</v>
      </c>
      <c r="F41" s="49">
        <f>(D41-E41)/E41</f>
        <v>-0.83504752166941643</v>
      </c>
      <c r="G41" s="62">
        <v>121</v>
      </c>
      <c r="H41" s="64">
        <v>7</v>
      </c>
      <c r="I41" s="60">
        <f>G41/H41</f>
        <v>17.285714285714285</v>
      </c>
      <c r="J41" s="60">
        <v>2</v>
      </c>
      <c r="K41" s="60">
        <v>3</v>
      </c>
      <c r="L41" s="62">
        <v>12747</v>
      </c>
      <c r="M41" s="62">
        <v>3106</v>
      </c>
      <c r="N41" s="58">
        <v>43385</v>
      </c>
      <c r="O41" s="56" t="s">
        <v>41</v>
      </c>
      <c r="P41" s="54"/>
      <c r="R41" s="59"/>
      <c r="S41" s="69"/>
      <c r="T41" s="54"/>
      <c r="U41" s="42"/>
      <c r="V41" s="53"/>
      <c r="W41" s="54"/>
      <c r="X41" s="54"/>
      <c r="Y41" s="53"/>
    </row>
    <row r="42" spans="1:26" s="51" customFormat="1" ht="25.2" customHeight="1">
      <c r="A42" s="55">
        <v>26</v>
      </c>
      <c r="B42" s="60" t="s">
        <v>30</v>
      </c>
      <c r="C42" s="65" t="s">
        <v>72</v>
      </c>
      <c r="D42" s="62">
        <v>42</v>
      </c>
      <c r="E42" s="60" t="s">
        <v>30</v>
      </c>
      <c r="F42" s="77" t="s">
        <v>30</v>
      </c>
      <c r="G42" s="62">
        <v>9</v>
      </c>
      <c r="H42" s="64">
        <v>1</v>
      </c>
      <c r="I42" s="60">
        <f>G42/H42</f>
        <v>9</v>
      </c>
      <c r="J42" s="60">
        <v>1</v>
      </c>
      <c r="K42" s="60" t="s">
        <v>30</v>
      </c>
      <c r="L42" s="62">
        <v>8906.02</v>
      </c>
      <c r="M42" s="62">
        <v>1860</v>
      </c>
      <c r="N42" s="58">
        <v>43357</v>
      </c>
      <c r="O42" s="56" t="s">
        <v>73</v>
      </c>
      <c r="P42" s="54"/>
      <c r="Q42" s="54"/>
      <c r="S42" s="54"/>
      <c r="T42" s="53"/>
      <c r="U42" s="54"/>
      <c r="V42" s="54"/>
      <c r="W42" s="53"/>
      <c r="X42" s="53"/>
      <c r="Z42" s="53"/>
    </row>
    <row r="43" spans="1:26" s="51" customFormat="1" ht="25.2" customHeight="1">
      <c r="A43" s="55">
        <v>27</v>
      </c>
      <c r="B43" s="63">
        <v>19</v>
      </c>
      <c r="C43" s="65" t="s">
        <v>49</v>
      </c>
      <c r="D43" s="62">
        <v>10</v>
      </c>
      <c r="E43" s="60">
        <v>600</v>
      </c>
      <c r="F43" s="49">
        <f>(D43-E43)/E43</f>
        <v>-0.98333333333333328</v>
      </c>
      <c r="G43" s="62">
        <v>2</v>
      </c>
      <c r="H43" s="64">
        <v>1</v>
      </c>
      <c r="I43" s="60">
        <f>G43/H43</f>
        <v>2</v>
      </c>
      <c r="J43" s="60">
        <v>1</v>
      </c>
      <c r="K43" s="60">
        <v>4</v>
      </c>
      <c r="L43" s="62">
        <v>26304</v>
      </c>
      <c r="M43" s="62">
        <v>4601</v>
      </c>
      <c r="N43" s="58">
        <v>43378</v>
      </c>
      <c r="O43" s="56" t="s">
        <v>37</v>
      </c>
      <c r="P43" s="54"/>
      <c r="R43" s="59"/>
      <c r="T43" s="54"/>
      <c r="U43" s="54"/>
      <c r="V43" s="53"/>
      <c r="W43" s="54"/>
      <c r="X43" s="54"/>
      <c r="Z43" s="53"/>
    </row>
    <row r="44" spans="1:26" ht="25.2" customHeight="1">
      <c r="A44" s="14"/>
      <c r="B44" s="14"/>
      <c r="C44" s="15" t="s">
        <v>57</v>
      </c>
      <c r="D44" s="16">
        <f>SUM(D35:D43)</f>
        <v>801323.25000000012</v>
      </c>
      <c r="E44" s="57">
        <f t="shared" ref="E44:G44" si="5">SUM(E35:E43)</f>
        <v>633438.23999999976</v>
      </c>
      <c r="F44" s="66">
        <f>(D44-E44)/E44</f>
        <v>0.2650376933353446</v>
      </c>
      <c r="G44" s="57">
        <f t="shared" si="5"/>
        <v>149664</v>
      </c>
      <c r="H44" s="17"/>
      <c r="I44" s="18"/>
      <c r="J44" s="17"/>
      <c r="K44" s="19"/>
      <c r="L44" s="20"/>
      <c r="M44" s="32"/>
      <c r="N44" s="21"/>
      <c r="O44" s="33"/>
    </row>
    <row r="46" spans="1:26">
      <c r="B46" s="13"/>
    </row>
    <row r="48" spans="1:26">
      <c r="D48" s="7"/>
      <c r="E48" s="7"/>
      <c r="F48" s="38"/>
      <c r="G48" s="7"/>
      <c r="L48" s="7"/>
      <c r="M48" s="7"/>
      <c r="N48" s="37"/>
    </row>
    <row r="53" ht="17.399999999999999" customHeight="1"/>
    <row r="71" ht="12" customHeight="1"/>
  </sheetData>
  <sortState ref="B13:P43">
    <sortCondition descending="1" ref="D13:D43"/>
  </sortState>
  <mergeCells count="18">
    <mergeCell ref="H5:H8"/>
    <mergeCell ref="I5:I8"/>
    <mergeCell ref="O5:O8"/>
    <mergeCell ref="A5:A8"/>
    <mergeCell ref="B5:B8"/>
    <mergeCell ref="C5:C8"/>
    <mergeCell ref="F5:F8"/>
    <mergeCell ref="A9:A12"/>
    <mergeCell ref="B9:B12"/>
    <mergeCell ref="C9:C12"/>
    <mergeCell ref="F9:F12"/>
    <mergeCell ref="I9:I12"/>
    <mergeCell ref="O9:O12"/>
    <mergeCell ref="J5:J8"/>
    <mergeCell ref="K5:K8"/>
    <mergeCell ref="M5:M8"/>
    <mergeCell ref="L5:L8"/>
    <mergeCell ref="N5:N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Karolis Galdikas</dc:creator>
  <cp:lastModifiedBy>Karolis Galdikas</cp:lastModifiedBy>
  <cp:lastPrinted>2016-09-19T08:07:15Z</cp:lastPrinted>
  <dcterms:created xsi:type="dcterms:W3CDTF">2014-10-03T07:40:56Z</dcterms:created>
  <dcterms:modified xsi:type="dcterms:W3CDTF">2018-11-02T13:55:53Z</dcterms:modified>
</cp:coreProperties>
</file>