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Spalis\"/>
    </mc:Choice>
  </mc:AlternateContent>
  <xr:revisionPtr revIDLastSave="0" documentId="13_ncr:1_{AE1F4B2D-327E-4687-AF60-8CBA60554926}" xr6:coauthVersionLast="37" xr6:coauthVersionMax="37" xr10:uidLastSave="{00000000-0000-0000-0000-000000000000}"/>
  <bookViews>
    <workbookView xWindow="0" yWindow="0" windowWidth="23040" windowHeight="8784" xr2:uid="{00000000-000D-0000-FFFF-FFFF00000000}"/>
  </bookViews>
  <sheets>
    <sheet name="Sheet1" sheetId="1" r:id="rId1"/>
    <sheet name="Sheet2" sheetId="2" r:id="rId2"/>
    <sheet name="Sheet3" sheetId="3" r:id="rId3"/>
  </sheet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" i="1" l="1"/>
  <c r="E40" i="1"/>
  <c r="G40" i="1"/>
  <c r="D40" i="1"/>
  <c r="F35" i="1"/>
  <c r="E35" i="1"/>
  <c r="G35" i="1"/>
  <c r="D35" i="1"/>
  <c r="E23" i="1" l="1"/>
  <c r="F23" i="1" s="1"/>
  <c r="G23" i="1"/>
  <c r="D23" i="1"/>
  <c r="A16" i="1"/>
  <c r="I18" i="1"/>
  <c r="I17" i="1" l="1"/>
  <c r="I20" i="1"/>
  <c r="I38" i="1"/>
  <c r="I28" i="1"/>
  <c r="I25" i="1"/>
  <c r="I13" i="1"/>
  <c r="F22" i="1"/>
  <c r="F30" i="1"/>
  <c r="F29" i="1"/>
  <c r="F21" i="1"/>
  <c r="F27" i="1"/>
  <c r="F26" i="1"/>
  <c r="F31" i="1"/>
  <c r="F32" i="1"/>
  <c r="F34" i="1"/>
  <c r="F33" i="1"/>
  <c r="F39" i="1"/>
  <c r="F37" i="1"/>
  <c r="F15" i="1"/>
  <c r="F14" i="1"/>
  <c r="F16" i="1"/>
  <c r="I39" i="1" l="1"/>
  <c r="I15" i="1"/>
  <c r="I14" i="1"/>
  <c r="I16" i="1"/>
  <c r="I22" i="1"/>
  <c r="I30" i="1"/>
  <c r="I19" i="1" l="1"/>
  <c r="I31" i="1"/>
  <c r="I21" i="1"/>
  <c r="I32" i="1"/>
  <c r="F19" i="1" l="1"/>
  <c r="I34" i="1" l="1"/>
  <c r="I29" i="1"/>
  <c r="I33" i="1" l="1"/>
  <c r="A13" i="1" l="1"/>
  <c r="I26" i="1" l="1"/>
</calcChain>
</file>

<file path=xl/sharedStrings.xml><?xml version="1.0" encoding="utf-8"?>
<sst xmlns="http://schemas.openxmlformats.org/spreadsheetml/2006/main" count="124" uniqueCount="75">
  <si>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</si>
  <si>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</si>
  <si>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</si>
  <si>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</si>
  <si>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</si>
  <si>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</si>
  <si>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</si>
  <si>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</si>
  <si>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</si>
  <si>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</si>
  <si>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</si>
  <si>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</si>
  <si>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</si>
  <si>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</si>
  <si>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</si>
  <si>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</si>
  <si>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</si>
  <si>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</si>
  <si>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</si>
  <si>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</si>
  <si>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</si>
  <si>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</si>
  <si>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</si>
  <si>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</si>
  <si>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</si>
  <si>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</si>
  <si>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</si>
  <si>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</si>
  <si>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</si>
  <si>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</si>
  <si>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</si>
  <si>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</si>
  <si>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</si>
  <si>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Garsų pasaulio įrašai</t>
  </si>
  <si>
    <t xml:space="preserve"> </t>
  </si>
  <si>
    <t>ACME Film / SONY</t>
  </si>
  <si>
    <t>NCG Distribution  /
Universal Pictures International</t>
  </si>
  <si>
    <t>Theatrical Film Distribution / WDSMPI</t>
  </si>
  <si>
    <t>Nerealieji 2 (Incredibles 2)</t>
  </si>
  <si>
    <t>ACME Film / WB</t>
  </si>
  <si>
    <t>UAB Travolta</t>
  </si>
  <si>
    <t>Du ančiukai ir žąsinas (Duck duck goose)</t>
  </si>
  <si>
    <t>Best Films</t>
  </si>
  <si>
    <t>Vienuolė (The Nun)</t>
  </si>
  <si>
    <t>Theatrical Film Distribution</t>
  </si>
  <si>
    <t>Princesė ir Drakonas (Princess in Wonderland)</t>
  </si>
  <si>
    <t>Nedidelė paslauga (Simple Favor)</t>
  </si>
  <si>
    <t>Super Džonis smogia (Johnny English Strikes Again)</t>
  </si>
  <si>
    <t>Laimės! Sveikatos! (Счастья! Здоровья!)</t>
  </si>
  <si>
    <t>Namo su laikrodžiais paslaptis (House with a Clock in its Walls)</t>
  </si>
  <si>
    <t>Drugelis (Papillon)</t>
  </si>
  <si>
    <t>Pasmerktasis (Непрощенный)</t>
  </si>
  <si>
    <t>Žaislų parduotuvės paslaptis (Tea Pets)</t>
  </si>
  <si>
    <t xml:space="preserve"> October 5 - 7</t>
  </si>
  <si>
    <t>Spalio 5 - 7 d.</t>
  </si>
  <si>
    <t>Vakarinė mokykla (Night School)</t>
  </si>
  <si>
    <t>Venomas (Venom)</t>
  </si>
  <si>
    <t>Taip gimė žvaigždė (Star is Born)</t>
  </si>
  <si>
    <t>Didysis kačių pabėgimas (Cats)</t>
  </si>
  <si>
    <t>Bel Canto</t>
  </si>
  <si>
    <t>Tarp pilkų debesų</t>
  </si>
  <si>
    <t>Emilija iš Laisvės alėjos</t>
  </si>
  <si>
    <t>Šiurpuliukai2: Prakeiktas Helovynas (Goosebumps 2: Haunted Halloween)</t>
  </si>
  <si>
    <t>P</t>
  </si>
  <si>
    <t>Mažoji pėda (Smallfoot)</t>
  </si>
  <si>
    <t>Pre-view</t>
  </si>
  <si>
    <t>Sunkūs laikai viešbutyje "El Royale" (Bad Times At The El Royale)</t>
  </si>
  <si>
    <t>Jonukas (Christopher Robin)</t>
  </si>
  <si>
    <t>Misija Katmandu: Nelės ir Simono nuotykiai (Mission Kathmandu: The Adventures of Nelly &amp; Simon)</t>
  </si>
  <si>
    <t>Theatrical Film Distribution /
20th Century Fox</t>
  </si>
  <si>
    <t>October 12 - 14 Lithuanian top</t>
  </si>
  <si>
    <t>Spalio 12 - 14 d. Lietuvos kino teatruose rodytų filmų topas</t>
  </si>
  <si>
    <t xml:space="preserve"> October 12 - 14</t>
  </si>
  <si>
    <t>Spalio 12 - 14 d.</t>
  </si>
  <si>
    <t>Total (23)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</si>
</sst>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1" fillId="0" borderId="0"/>
    <xf numFmtId="0" fontId="11" fillId="0" borderId="0"/>
    <xf numFmtId="0" fontId="2" fillId="0" borderId="0"/>
    <xf numFmtId="0" fontId="22" fillId="0" borderId="0"/>
  </cellStyleXfs>
  <cellXfs count="7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8" fillId="0" borderId="0" xfId="0" applyFont="1"/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8" fontId="11" fillId="0" borderId="0" xfId="0" applyNumberFormat="1" applyFont="1"/>
    <xf numFmtId="10" fontId="24" fillId="2" borderId="8" xfId="0" applyNumberFormat="1" applyFont="1" applyFill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/>
    </xf>
    <xf numFmtId="10" fontId="24" fillId="3" borderId="8" xfId="0" applyNumberFormat="1" applyFont="1" applyFill="1" applyBorder="1" applyAlignment="1">
      <alignment horizontal="center" vertical="center"/>
    </xf>
    <xf numFmtId="0" fontId="0" fillId="0" borderId="0" xfId="0" applyFont="1"/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5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"/>
  <sheetViews>
    <sheetView tabSelected="1" zoomScale="60" zoomScaleNormal="60" workbookViewId="0">
      <selection activeCell="F40" sqref="F40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7.88671875" style="1" customWidth="1"/>
    <col min="18" max="18" width="6.88671875" style="1" customWidth="1"/>
    <col min="19" max="19" width="8.5546875" style="1" customWidth="1"/>
    <col min="20" max="20" width="9.6640625" style="1" customWidth="1"/>
    <col min="21" max="21" width="16.109375" style="1" customWidth="1"/>
    <col min="22" max="22" width="12.33203125" style="1" customWidth="1"/>
    <col min="23" max="23" width="10.109375" style="1" bestFit="1" customWidth="1"/>
    <col min="24" max="24" width="13.6640625" style="1" customWidth="1"/>
    <col min="25" max="16384" width="8.88671875" style="1"/>
  </cols>
  <sheetData>
    <row r="1" spans="1:25" ht="19.5" customHeight="1">
      <c r="E1" s="2" t="s">
        <v>70</v>
      </c>
      <c r="F1" s="2"/>
      <c r="G1" s="2"/>
      <c r="H1" s="2"/>
      <c r="I1" s="2"/>
    </row>
    <row r="2" spans="1:25" ht="19.5" customHeight="1">
      <c r="E2" s="2" t="s">
        <v>71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7"/>
      <c r="B5" s="67"/>
      <c r="C5" s="64" t="s">
        <v>0</v>
      </c>
      <c r="D5" s="3"/>
      <c r="E5" s="3"/>
      <c r="F5" s="64" t="s">
        <v>3</v>
      </c>
      <c r="G5" s="3"/>
      <c r="H5" s="64" t="s">
        <v>5</v>
      </c>
      <c r="I5" s="64" t="s">
        <v>6</v>
      </c>
      <c r="J5" s="64" t="s">
        <v>7</v>
      </c>
      <c r="K5" s="64" t="s">
        <v>8</v>
      </c>
      <c r="L5" s="64" t="s">
        <v>10</v>
      </c>
      <c r="M5" s="64" t="s">
        <v>9</v>
      </c>
      <c r="N5" s="64" t="s">
        <v>11</v>
      </c>
      <c r="O5" s="64" t="s">
        <v>12</v>
      </c>
      <c r="R5" s="4"/>
    </row>
    <row r="6" spans="1:25">
      <c r="A6" s="68"/>
      <c r="B6" s="68"/>
      <c r="C6" s="65"/>
      <c r="D6" s="5" t="s">
        <v>72</v>
      </c>
      <c r="E6" s="27" t="s">
        <v>53</v>
      </c>
      <c r="F6" s="65"/>
      <c r="G6" s="27" t="s">
        <v>72</v>
      </c>
      <c r="H6" s="65"/>
      <c r="I6" s="65"/>
      <c r="J6" s="65"/>
      <c r="K6" s="65"/>
      <c r="L6" s="65"/>
      <c r="M6" s="65"/>
      <c r="N6" s="65"/>
      <c r="O6" s="65"/>
      <c r="R6" s="4"/>
    </row>
    <row r="7" spans="1:25">
      <c r="A7" s="68"/>
      <c r="B7" s="68"/>
      <c r="C7" s="65"/>
      <c r="D7" s="5" t="s">
        <v>1</v>
      </c>
      <c r="E7" s="5" t="s">
        <v>1</v>
      </c>
      <c r="F7" s="65"/>
      <c r="G7" s="5" t="s">
        <v>4</v>
      </c>
      <c r="H7" s="65"/>
      <c r="I7" s="65"/>
      <c r="J7" s="65"/>
      <c r="K7" s="65"/>
      <c r="L7" s="65"/>
      <c r="M7" s="65"/>
      <c r="N7" s="65"/>
      <c r="O7" s="65"/>
      <c r="R7" s="4"/>
    </row>
    <row r="8" spans="1:25" ht="18" customHeight="1" thickBot="1">
      <c r="A8" s="69"/>
      <c r="B8" s="69"/>
      <c r="C8" s="66"/>
      <c r="D8" s="6" t="s">
        <v>2</v>
      </c>
      <c r="E8" s="6" t="s">
        <v>2</v>
      </c>
      <c r="F8" s="66"/>
      <c r="G8" s="7"/>
      <c r="H8" s="66"/>
      <c r="I8" s="66"/>
      <c r="J8" s="66"/>
      <c r="K8" s="66"/>
      <c r="L8" s="66"/>
      <c r="M8" s="66"/>
      <c r="N8" s="66"/>
      <c r="O8" s="66"/>
      <c r="R8" s="9"/>
    </row>
    <row r="9" spans="1:25" ht="15" customHeight="1">
      <c r="A9" s="67"/>
      <c r="B9" s="67"/>
      <c r="C9" s="64" t="s">
        <v>13</v>
      </c>
      <c r="D9" s="47"/>
      <c r="E9" s="47"/>
      <c r="F9" s="64" t="s">
        <v>15</v>
      </c>
      <c r="G9" s="47"/>
      <c r="H9" s="10" t="s">
        <v>18</v>
      </c>
      <c r="I9" s="64" t="s">
        <v>28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4" t="s">
        <v>26</v>
      </c>
      <c r="R9" s="9"/>
    </row>
    <row r="10" spans="1:25">
      <c r="A10" s="68"/>
      <c r="B10" s="68"/>
      <c r="C10" s="65"/>
      <c r="D10" s="48" t="s">
        <v>73</v>
      </c>
      <c r="E10" s="63" t="s">
        <v>54</v>
      </c>
      <c r="F10" s="65"/>
      <c r="G10" s="63" t="s">
        <v>73</v>
      </c>
      <c r="H10" s="27" t="s">
        <v>17</v>
      </c>
      <c r="I10" s="65"/>
      <c r="J10" s="27" t="s">
        <v>17</v>
      </c>
      <c r="K10" s="27" t="s">
        <v>21</v>
      </c>
      <c r="L10" s="13" t="s">
        <v>14</v>
      </c>
      <c r="M10" s="27" t="s">
        <v>16</v>
      </c>
      <c r="N10" s="27" t="s">
        <v>25</v>
      </c>
      <c r="O10" s="65"/>
      <c r="P10" s="26"/>
      <c r="Q10" s="26"/>
      <c r="R10" s="9"/>
      <c r="S10" s="26"/>
      <c r="T10" s="26"/>
      <c r="U10" s="26"/>
      <c r="V10" s="26"/>
      <c r="W10" s="26"/>
    </row>
    <row r="11" spans="1:25">
      <c r="A11" s="68"/>
      <c r="B11" s="68"/>
      <c r="C11" s="65"/>
      <c r="D11" s="48" t="s">
        <v>14</v>
      </c>
      <c r="E11" s="27" t="s">
        <v>14</v>
      </c>
      <c r="F11" s="65"/>
      <c r="G11" s="48" t="s">
        <v>16</v>
      </c>
      <c r="H11" s="7"/>
      <c r="I11" s="65"/>
      <c r="J11" s="7"/>
      <c r="K11" s="7"/>
      <c r="L11" s="13" t="s">
        <v>2</v>
      </c>
      <c r="M11" s="27" t="s">
        <v>17</v>
      </c>
      <c r="N11" s="7"/>
      <c r="O11" s="65"/>
      <c r="P11" s="26"/>
      <c r="Q11" s="26"/>
      <c r="R11" s="28"/>
      <c r="S11" s="26"/>
      <c r="T11" s="29"/>
      <c r="U11" s="8"/>
      <c r="V11" s="29"/>
      <c r="W11" s="8"/>
    </row>
    <row r="12" spans="1:25" ht="15" thickBot="1">
      <c r="A12" s="68"/>
      <c r="B12" s="69"/>
      <c r="C12" s="66"/>
      <c r="D12" s="49" t="s">
        <v>2</v>
      </c>
      <c r="E12" s="6" t="s">
        <v>2</v>
      </c>
      <c r="F12" s="66"/>
      <c r="G12" s="49" t="s">
        <v>17</v>
      </c>
      <c r="H12" s="51"/>
      <c r="I12" s="66"/>
      <c r="J12" s="51"/>
      <c r="K12" s="51"/>
      <c r="L12" s="51"/>
      <c r="M12" s="51"/>
      <c r="N12" s="51"/>
      <c r="O12" s="66"/>
      <c r="P12" s="26"/>
      <c r="Q12" s="26"/>
      <c r="R12" s="28"/>
      <c r="S12" s="26"/>
      <c r="T12" s="29"/>
      <c r="U12" s="8"/>
      <c r="V12" s="29"/>
      <c r="W12" s="8"/>
    </row>
    <row r="13" spans="1:25" ht="25.2" customHeight="1">
      <c r="A13" s="15">
        <f t="shared" ref="A13" si="0">ROW()-12</f>
        <v>1</v>
      </c>
      <c r="B13" s="53" t="s">
        <v>32</v>
      </c>
      <c r="C13" s="55" t="s">
        <v>60</v>
      </c>
      <c r="D13" s="52">
        <v>297112.38</v>
      </c>
      <c r="E13" s="46" t="s">
        <v>30</v>
      </c>
      <c r="F13" s="46" t="s">
        <v>30</v>
      </c>
      <c r="G13" s="52">
        <v>50995</v>
      </c>
      <c r="H13" s="54">
        <v>298</v>
      </c>
      <c r="I13" s="46">
        <f>G13/H13</f>
        <v>171.12416107382549</v>
      </c>
      <c r="J13" s="46">
        <v>19</v>
      </c>
      <c r="K13" s="46">
        <v>1</v>
      </c>
      <c r="L13" s="52">
        <v>330428.83</v>
      </c>
      <c r="M13" s="52">
        <v>56574</v>
      </c>
      <c r="N13" s="44">
        <v>43385</v>
      </c>
      <c r="O13" s="17" t="s">
        <v>27</v>
      </c>
      <c r="P13" s="29"/>
      <c r="Q13" s="26"/>
      <c r="R13" s="45"/>
      <c r="S13" s="26"/>
      <c r="T13" s="29"/>
      <c r="U13" s="26"/>
      <c r="V13" s="29"/>
      <c r="W13" s="8"/>
      <c r="X13" s="29"/>
      <c r="Y13" s="8"/>
    </row>
    <row r="14" spans="1:25" s="26" customFormat="1" ht="25.2" customHeight="1">
      <c r="A14" s="18">
        <v>2</v>
      </c>
      <c r="B14" s="53">
        <v>2</v>
      </c>
      <c r="C14" s="55" t="s">
        <v>57</v>
      </c>
      <c r="D14" s="52">
        <v>48111.06</v>
      </c>
      <c r="E14" s="46">
        <v>50362.16</v>
      </c>
      <c r="F14" s="56">
        <f>(D14-E14)/E14</f>
        <v>-4.4698241695749458E-2</v>
      </c>
      <c r="G14" s="52">
        <v>7818</v>
      </c>
      <c r="H14" s="54">
        <v>72</v>
      </c>
      <c r="I14" s="46">
        <f>G14/H14</f>
        <v>108.58333333333333</v>
      </c>
      <c r="J14" s="46">
        <v>10</v>
      </c>
      <c r="K14" s="46">
        <v>2</v>
      </c>
      <c r="L14" s="52">
        <v>154265.06</v>
      </c>
      <c r="M14" s="52">
        <v>27108</v>
      </c>
      <c r="N14" s="44">
        <v>43378</v>
      </c>
      <c r="O14" s="17" t="s">
        <v>39</v>
      </c>
      <c r="P14" s="29"/>
      <c r="R14" s="45"/>
      <c r="T14" s="29"/>
      <c r="V14" s="29"/>
      <c r="W14" s="8"/>
      <c r="X14" s="29"/>
      <c r="Y14" s="8"/>
    </row>
    <row r="15" spans="1:25" s="26" customFormat="1" ht="25.2" customHeight="1">
      <c r="A15" s="18">
        <v>3</v>
      </c>
      <c r="B15" s="53">
        <v>1</v>
      </c>
      <c r="C15" s="55" t="s">
        <v>56</v>
      </c>
      <c r="D15" s="52">
        <v>47549.95</v>
      </c>
      <c r="E15" s="46">
        <v>110705.5</v>
      </c>
      <c r="F15" s="56">
        <f>(D15-E15)/E15</f>
        <v>-0.57048249635293646</v>
      </c>
      <c r="G15" s="52">
        <v>7540</v>
      </c>
      <c r="H15" s="54">
        <v>98</v>
      </c>
      <c r="I15" s="46">
        <f>G15/H15</f>
        <v>76.938775510204081</v>
      </c>
      <c r="J15" s="46">
        <v>10</v>
      </c>
      <c r="K15" s="46">
        <v>2</v>
      </c>
      <c r="L15" s="52">
        <v>208780.93</v>
      </c>
      <c r="M15" s="52">
        <v>33766</v>
      </c>
      <c r="N15" s="44">
        <v>43378</v>
      </c>
      <c r="O15" s="17" t="s">
        <v>35</v>
      </c>
      <c r="P15" s="29"/>
      <c r="R15" s="45"/>
      <c r="T15" s="29"/>
      <c r="V15" s="29"/>
      <c r="W15" s="8"/>
      <c r="X15" s="29"/>
      <c r="Y15" s="8"/>
    </row>
    <row r="16" spans="1:25" s="26" customFormat="1" ht="25.2" customHeight="1">
      <c r="A16" s="18">
        <f t="shared" ref="A16" si="1">ROW()-12</f>
        <v>4</v>
      </c>
      <c r="B16" s="53">
        <v>3</v>
      </c>
      <c r="C16" s="55" t="s">
        <v>58</v>
      </c>
      <c r="D16" s="52">
        <v>21452.7</v>
      </c>
      <c r="E16" s="46">
        <v>30506.11</v>
      </c>
      <c r="F16" s="56">
        <f>(D16-E16)/E16</f>
        <v>-0.29677366271871436</v>
      </c>
      <c r="G16" s="52">
        <v>4585</v>
      </c>
      <c r="H16" s="54">
        <v>61</v>
      </c>
      <c r="I16" s="46">
        <f>G16/H16</f>
        <v>75.163934426229503</v>
      </c>
      <c r="J16" s="46">
        <v>11</v>
      </c>
      <c r="K16" s="46">
        <v>2</v>
      </c>
      <c r="L16" s="52">
        <v>56640.9</v>
      </c>
      <c r="M16" s="52">
        <v>12530</v>
      </c>
      <c r="N16" s="44">
        <v>43378</v>
      </c>
      <c r="O16" s="17" t="s">
        <v>27</v>
      </c>
      <c r="P16" s="29"/>
      <c r="R16" s="45"/>
      <c r="T16" s="29"/>
      <c r="V16" s="29"/>
      <c r="W16" s="8"/>
      <c r="X16" s="29"/>
      <c r="Y16" s="8"/>
    </row>
    <row r="17" spans="1:25" s="26" customFormat="1" ht="25.2" customHeight="1">
      <c r="A17" s="18">
        <v>5</v>
      </c>
      <c r="B17" s="53" t="s">
        <v>32</v>
      </c>
      <c r="C17" s="55" t="s">
        <v>66</v>
      </c>
      <c r="D17" s="52">
        <v>9440.07</v>
      </c>
      <c r="E17" s="46" t="s">
        <v>30</v>
      </c>
      <c r="F17" s="46" t="s">
        <v>30</v>
      </c>
      <c r="G17" s="52">
        <v>1636</v>
      </c>
      <c r="H17" s="54">
        <v>56</v>
      </c>
      <c r="I17" s="46">
        <f>G17/H17</f>
        <v>29.214285714285715</v>
      </c>
      <c r="J17" s="46">
        <v>15</v>
      </c>
      <c r="K17" s="46">
        <v>1</v>
      </c>
      <c r="L17" s="52">
        <v>9440</v>
      </c>
      <c r="M17" s="52">
        <v>1636</v>
      </c>
      <c r="N17" s="44">
        <v>43385</v>
      </c>
      <c r="O17" s="17" t="s">
        <v>69</v>
      </c>
      <c r="P17" s="29"/>
      <c r="R17" s="45"/>
      <c r="T17" s="29"/>
      <c r="V17" s="29"/>
      <c r="W17" s="8"/>
      <c r="X17" s="29"/>
      <c r="Y17" s="8"/>
    </row>
    <row r="18" spans="1:25" s="26" customFormat="1" ht="25.2" customHeight="1">
      <c r="A18" s="18">
        <v>6</v>
      </c>
      <c r="B18" s="53" t="s">
        <v>32</v>
      </c>
      <c r="C18" s="55" t="s">
        <v>68</v>
      </c>
      <c r="D18" s="52">
        <v>8783.82</v>
      </c>
      <c r="E18" s="46" t="s">
        <v>30</v>
      </c>
      <c r="F18" s="46" t="s">
        <v>30</v>
      </c>
      <c r="G18" s="52">
        <v>2038</v>
      </c>
      <c r="H18" s="54">
        <v>87</v>
      </c>
      <c r="I18" s="46">
        <f>G18/H18</f>
        <v>23.425287356321839</v>
      </c>
      <c r="J18" s="46">
        <v>17</v>
      </c>
      <c r="K18" s="46">
        <v>1</v>
      </c>
      <c r="L18" s="52">
        <v>8784</v>
      </c>
      <c r="M18" s="52">
        <v>2038</v>
      </c>
      <c r="N18" s="44">
        <v>43385</v>
      </c>
      <c r="O18" s="17" t="s">
        <v>44</v>
      </c>
      <c r="P18" s="29"/>
      <c r="R18" s="45"/>
      <c r="T18" s="29"/>
      <c r="V18" s="29"/>
      <c r="W18" s="8"/>
      <c r="X18" s="29"/>
      <c r="Y18" s="8"/>
    </row>
    <row r="19" spans="1:25" s="26" customFormat="1" ht="25.2" customHeight="1">
      <c r="A19" s="18">
        <v>7</v>
      </c>
      <c r="B19" s="53">
        <v>4</v>
      </c>
      <c r="C19" s="55" t="s">
        <v>47</v>
      </c>
      <c r="D19" s="52">
        <v>7388</v>
      </c>
      <c r="E19" s="46">
        <v>24923</v>
      </c>
      <c r="F19" s="56">
        <f>(D19-E19)/E19</f>
        <v>-0.70356698631785897</v>
      </c>
      <c r="G19" s="52">
        <v>1300</v>
      </c>
      <c r="H19" s="54">
        <v>31</v>
      </c>
      <c r="I19" s="46">
        <f>G19/H19</f>
        <v>41.935483870967744</v>
      </c>
      <c r="J19" s="46">
        <v>7</v>
      </c>
      <c r="K19" s="46">
        <v>4</v>
      </c>
      <c r="L19" s="52">
        <v>226095</v>
      </c>
      <c r="M19" s="52">
        <v>41097</v>
      </c>
      <c r="N19" s="44">
        <v>43364</v>
      </c>
      <c r="O19" s="17" t="s">
        <v>36</v>
      </c>
      <c r="P19" s="29"/>
      <c r="R19" s="45"/>
      <c r="T19" s="29"/>
      <c r="V19" s="29"/>
      <c r="W19" s="8"/>
      <c r="X19" s="29"/>
      <c r="Y19" s="8"/>
    </row>
    <row r="20" spans="1:25" s="26" customFormat="1" ht="25.2" customHeight="1">
      <c r="A20" s="18">
        <v>8</v>
      </c>
      <c r="B20" s="53" t="s">
        <v>32</v>
      </c>
      <c r="C20" s="55" t="s">
        <v>67</v>
      </c>
      <c r="D20" s="52">
        <v>4993.96</v>
      </c>
      <c r="E20" s="46" t="s">
        <v>30</v>
      </c>
      <c r="F20" s="46" t="s">
        <v>30</v>
      </c>
      <c r="G20" s="52">
        <v>998</v>
      </c>
      <c r="H20" s="54">
        <v>57</v>
      </c>
      <c r="I20" s="46">
        <f>G20/H20</f>
        <v>17.508771929824562</v>
      </c>
      <c r="J20" s="46">
        <v>12</v>
      </c>
      <c r="K20" s="46">
        <v>1</v>
      </c>
      <c r="L20" s="52">
        <v>5459</v>
      </c>
      <c r="M20" s="52">
        <v>1094</v>
      </c>
      <c r="N20" s="44">
        <v>43385</v>
      </c>
      <c r="O20" s="59" t="s">
        <v>37</v>
      </c>
      <c r="P20" s="29"/>
      <c r="R20" s="45"/>
      <c r="T20" s="29"/>
      <c r="V20" s="29"/>
      <c r="W20" s="8"/>
      <c r="X20" s="29"/>
      <c r="Y20" s="8"/>
    </row>
    <row r="21" spans="1:25" s="26" customFormat="1" ht="25.2" customHeight="1">
      <c r="A21" s="18">
        <v>9</v>
      </c>
      <c r="B21" s="53">
        <v>8</v>
      </c>
      <c r="C21" s="55" t="s">
        <v>49</v>
      </c>
      <c r="D21" s="52">
        <v>3420.43</v>
      </c>
      <c r="E21" s="46">
        <v>7951.37</v>
      </c>
      <c r="F21" s="56">
        <f>(D21-E21)/E21</f>
        <v>-0.56983136239415355</v>
      </c>
      <c r="G21" s="52">
        <v>657</v>
      </c>
      <c r="H21" s="54">
        <v>30</v>
      </c>
      <c r="I21" s="46">
        <f>G21/H21</f>
        <v>21.9</v>
      </c>
      <c r="J21" s="46">
        <v>8</v>
      </c>
      <c r="K21" s="46">
        <v>3</v>
      </c>
      <c r="L21" s="52">
        <v>34387.81</v>
      </c>
      <c r="M21" s="52">
        <v>7054</v>
      </c>
      <c r="N21" s="44">
        <v>43371</v>
      </c>
      <c r="O21" s="17" t="s">
        <v>27</v>
      </c>
      <c r="P21" s="29"/>
      <c r="R21" s="45"/>
      <c r="T21" s="29"/>
      <c r="U21" s="57"/>
      <c r="V21" s="29"/>
      <c r="W21" s="8"/>
      <c r="X21" s="29"/>
      <c r="Y21" s="8"/>
    </row>
    <row r="22" spans="1:25" s="26" customFormat="1" ht="25.2" customHeight="1">
      <c r="A22" s="18">
        <v>10</v>
      </c>
      <c r="B22" s="53">
        <v>5</v>
      </c>
      <c r="C22" s="55" t="s">
        <v>55</v>
      </c>
      <c r="D22" s="52">
        <v>3112</v>
      </c>
      <c r="E22" s="46">
        <v>13129</v>
      </c>
      <c r="F22" s="56">
        <f>(D22-E22)/E22</f>
        <v>-0.76296747657856656</v>
      </c>
      <c r="G22" s="52">
        <v>507</v>
      </c>
      <c r="H22" s="54">
        <v>16</v>
      </c>
      <c r="I22" s="46">
        <f>G22/H22</f>
        <v>31.6875</v>
      </c>
      <c r="J22" s="46">
        <v>6</v>
      </c>
      <c r="K22" s="46">
        <v>2</v>
      </c>
      <c r="L22" s="52">
        <v>23379</v>
      </c>
      <c r="M22" s="52">
        <v>4061</v>
      </c>
      <c r="N22" s="44">
        <v>43378</v>
      </c>
      <c r="O22" s="17" t="s">
        <v>36</v>
      </c>
      <c r="P22" s="29"/>
      <c r="R22" s="45"/>
      <c r="T22" s="29"/>
      <c r="U22" s="57"/>
      <c r="V22" s="29"/>
      <c r="W22" s="8"/>
      <c r="X22" s="29"/>
      <c r="Y22" s="8"/>
    </row>
    <row r="23" spans="1:25" s="26" customFormat="1" ht="25.2" customHeight="1">
      <c r="A23" s="30"/>
      <c r="B23" s="30"/>
      <c r="C23" s="31" t="s">
        <v>29</v>
      </c>
      <c r="D23" s="32">
        <f>SUM(D13:D22)</f>
        <v>451364.37000000005</v>
      </c>
      <c r="E23" s="32">
        <f t="shared" ref="E23:G23" si="2">SUM(E13:E22)</f>
        <v>237577.14</v>
      </c>
      <c r="F23" s="58">
        <f>(D23-E23)/E23</f>
        <v>0.8998644819110122</v>
      </c>
      <c r="G23" s="32">
        <f t="shared" si="2"/>
        <v>78074</v>
      </c>
      <c r="H23" s="32"/>
      <c r="I23" s="34"/>
      <c r="J23" s="33"/>
      <c r="K23" s="35"/>
      <c r="L23" s="36"/>
      <c r="M23" s="40"/>
      <c r="N23" s="37"/>
      <c r="O23" s="41"/>
      <c r="P23" s="25"/>
      <c r="Q23" s="23"/>
      <c r="R23" s="24"/>
      <c r="S23" s="23"/>
      <c r="T23" s="23"/>
      <c r="U23" s="23"/>
      <c r="V23" s="23"/>
      <c r="W23" s="23"/>
      <c r="X23" s="23"/>
    </row>
    <row r="24" spans="1:25" s="23" customFormat="1" ht="13.8" customHeight="1">
      <c r="A24" s="21"/>
      <c r="B24" s="38"/>
      <c r="C24" s="22"/>
      <c r="D24" s="39"/>
      <c r="E24" s="39"/>
      <c r="F24" s="42"/>
      <c r="G24" s="39"/>
      <c r="H24" s="39"/>
      <c r="I24" s="39"/>
      <c r="J24" s="39"/>
      <c r="K24" s="39"/>
      <c r="L24" s="39"/>
      <c r="M24" s="39"/>
      <c r="N24" s="43"/>
      <c r="O24" s="19"/>
      <c r="P24" s="1"/>
      <c r="Q24" s="1"/>
      <c r="R24" s="1"/>
      <c r="S24" s="1"/>
      <c r="T24" s="1"/>
      <c r="U24" s="1"/>
      <c r="V24" s="1"/>
      <c r="W24" s="1"/>
      <c r="X24" s="1"/>
    </row>
    <row r="25" spans="1:25" s="26" customFormat="1" ht="25.2" customHeight="1">
      <c r="A25" s="18">
        <v>11</v>
      </c>
      <c r="B25" s="53" t="s">
        <v>32</v>
      </c>
      <c r="C25" s="55" t="s">
        <v>62</v>
      </c>
      <c r="D25" s="52">
        <v>2978.24</v>
      </c>
      <c r="E25" s="46" t="s">
        <v>30</v>
      </c>
      <c r="F25" s="46" t="s">
        <v>30</v>
      </c>
      <c r="G25" s="52">
        <v>603</v>
      </c>
      <c r="H25" s="54">
        <v>26</v>
      </c>
      <c r="I25" s="46">
        <f>G25/H25</f>
        <v>23.192307692307693</v>
      </c>
      <c r="J25" s="46">
        <v>7</v>
      </c>
      <c r="K25" s="46">
        <v>1</v>
      </c>
      <c r="L25" s="52">
        <v>2978.24</v>
      </c>
      <c r="M25" s="52">
        <v>603</v>
      </c>
      <c r="N25" s="44">
        <v>43385</v>
      </c>
      <c r="O25" s="17" t="s">
        <v>27</v>
      </c>
      <c r="P25" s="29"/>
      <c r="R25" s="45"/>
      <c r="T25" s="29"/>
      <c r="U25" s="57"/>
      <c r="V25" s="29"/>
      <c r="W25" s="8"/>
      <c r="X25" s="29"/>
      <c r="Y25" s="8"/>
    </row>
    <row r="26" spans="1:25" s="26" customFormat="1" ht="25.2" customHeight="1">
      <c r="A26" s="18">
        <v>12</v>
      </c>
      <c r="B26" s="53">
        <v>10</v>
      </c>
      <c r="C26" s="55" t="s">
        <v>38</v>
      </c>
      <c r="D26" s="52">
        <v>2920.25</v>
      </c>
      <c r="E26" s="50">
        <v>6028.88</v>
      </c>
      <c r="F26" s="56">
        <f>(D26-E26)/E26</f>
        <v>-0.51562313398176773</v>
      </c>
      <c r="G26" s="52">
        <v>583</v>
      </c>
      <c r="H26" s="54">
        <v>16</v>
      </c>
      <c r="I26" s="46">
        <f>G26/H26</f>
        <v>36.4375</v>
      </c>
      <c r="J26" s="46">
        <v>5</v>
      </c>
      <c r="K26" s="46">
        <v>11</v>
      </c>
      <c r="L26" s="52">
        <v>495789</v>
      </c>
      <c r="M26" s="52">
        <v>102565</v>
      </c>
      <c r="N26" s="44">
        <v>43315</v>
      </c>
      <c r="O26" s="59" t="s">
        <v>37</v>
      </c>
      <c r="P26" s="29"/>
      <c r="R26" s="45"/>
      <c r="T26" s="29"/>
      <c r="U26" s="29"/>
      <c r="V26" s="29"/>
      <c r="W26" s="8"/>
      <c r="X26" s="29"/>
      <c r="Y26" s="8"/>
    </row>
    <row r="27" spans="1:25" s="26" customFormat="1" ht="25.2" customHeight="1">
      <c r="A27" s="18">
        <v>13</v>
      </c>
      <c r="B27" s="53">
        <v>9</v>
      </c>
      <c r="C27" s="55" t="s">
        <v>51</v>
      </c>
      <c r="D27" s="52">
        <v>2739</v>
      </c>
      <c r="E27" s="46">
        <v>7064</v>
      </c>
      <c r="F27" s="56">
        <f>(D27-E27)/E27</f>
        <v>-0.61225934314835784</v>
      </c>
      <c r="G27" s="52">
        <v>441</v>
      </c>
      <c r="H27" s="46" t="s">
        <v>30</v>
      </c>
      <c r="I27" s="46" t="s">
        <v>30</v>
      </c>
      <c r="J27" s="46">
        <v>3</v>
      </c>
      <c r="K27" s="46">
        <v>3</v>
      </c>
      <c r="L27" s="52">
        <v>30679</v>
      </c>
      <c r="M27" s="52">
        <v>5722</v>
      </c>
      <c r="N27" s="44">
        <v>43371</v>
      </c>
      <c r="O27" s="17" t="s">
        <v>33</v>
      </c>
      <c r="P27" s="29"/>
      <c r="R27" s="45"/>
      <c r="T27" s="29"/>
      <c r="U27" s="29"/>
      <c r="V27" s="29"/>
      <c r="W27" s="8"/>
      <c r="X27" s="29"/>
      <c r="Y27" s="8"/>
    </row>
    <row r="28" spans="1:25" s="26" customFormat="1" ht="25.2" customHeight="1">
      <c r="A28" s="18">
        <v>14</v>
      </c>
      <c r="B28" s="53" t="s">
        <v>63</v>
      </c>
      <c r="C28" s="55" t="s">
        <v>64</v>
      </c>
      <c r="D28" s="52">
        <v>2624.87</v>
      </c>
      <c r="E28" s="46" t="s">
        <v>30</v>
      </c>
      <c r="F28" s="46" t="s">
        <v>30</v>
      </c>
      <c r="G28" s="52">
        <v>604</v>
      </c>
      <c r="H28" s="54">
        <v>6</v>
      </c>
      <c r="I28" s="46">
        <f>G28/H28</f>
        <v>100.66666666666667</v>
      </c>
      <c r="J28" s="46">
        <v>6</v>
      </c>
      <c r="K28" s="46">
        <v>0</v>
      </c>
      <c r="L28" s="52">
        <v>2624.87</v>
      </c>
      <c r="M28" s="52">
        <v>604</v>
      </c>
      <c r="N28" s="44" t="s">
        <v>65</v>
      </c>
      <c r="O28" s="17" t="s">
        <v>27</v>
      </c>
      <c r="P28" s="29"/>
      <c r="R28" s="45"/>
      <c r="T28" s="29"/>
      <c r="U28" s="29"/>
      <c r="V28" s="29"/>
      <c r="W28" s="8"/>
      <c r="X28" s="29"/>
      <c r="Y28" s="8"/>
    </row>
    <row r="29" spans="1:25" s="26" customFormat="1" ht="25.2" customHeight="1">
      <c r="A29" s="18">
        <v>15</v>
      </c>
      <c r="B29" s="53">
        <v>7</v>
      </c>
      <c r="C29" s="55" t="s">
        <v>46</v>
      </c>
      <c r="D29" s="52">
        <v>2191</v>
      </c>
      <c r="E29" s="46">
        <v>9503.7199999999993</v>
      </c>
      <c r="F29" s="56">
        <f>(D29-E29)/E29</f>
        <v>-0.76945869617370877</v>
      </c>
      <c r="G29" s="52">
        <v>356</v>
      </c>
      <c r="H29" s="54">
        <v>10</v>
      </c>
      <c r="I29" s="46">
        <f>G29/H29</f>
        <v>35.6</v>
      </c>
      <c r="J29" s="46">
        <v>5</v>
      </c>
      <c r="K29" s="46">
        <v>4</v>
      </c>
      <c r="L29" s="52">
        <v>91260.72</v>
      </c>
      <c r="M29" s="52">
        <v>17054</v>
      </c>
      <c r="N29" s="44">
        <v>43364</v>
      </c>
      <c r="O29" s="17" t="s">
        <v>27</v>
      </c>
      <c r="P29" s="29"/>
      <c r="R29" s="45"/>
      <c r="T29" s="29"/>
      <c r="U29" s="29"/>
      <c r="V29" s="29"/>
      <c r="W29" s="8"/>
      <c r="X29" s="29"/>
      <c r="Y29" s="8"/>
    </row>
    <row r="30" spans="1:25" s="26" customFormat="1" ht="25.2" customHeight="1">
      <c r="A30" s="18">
        <v>16</v>
      </c>
      <c r="B30" s="53">
        <v>6</v>
      </c>
      <c r="C30" s="55" t="s">
        <v>50</v>
      </c>
      <c r="D30" s="52">
        <v>2080.9</v>
      </c>
      <c r="E30" s="46">
        <v>9960.49</v>
      </c>
      <c r="F30" s="56">
        <f>(D30-E30)/E30</f>
        <v>-0.79108457515644315</v>
      </c>
      <c r="G30" s="52">
        <v>377</v>
      </c>
      <c r="H30" s="54">
        <v>15</v>
      </c>
      <c r="I30" s="46">
        <f>G30/H30</f>
        <v>25.133333333333333</v>
      </c>
      <c r="J30" s="46">
        <v>6</v>
      </c>
      <c r="K30" s="46">
        <v>3</v>
      </c>
      <c r="L30" s="52">
        <v>45878</v>
      </c>
      <c r="M30" s="52">
        <v>8746</v>
      </c>
      <c r="N30" s="44">
        <v>43371</v>
      </c>
      <c r="O30" s="17" t="s">
        <v>44</v>
      </c>
      <c r="P30" s="29"/>
      <c r="R30" s="45"/>
      <c r="T30" s="29"/>
      <c r="U30" s="29"/>
      <c r="V30" s="29"/>
      <c r="W30" s="8"/>
      <c r="X30" s="29"/>
      <c r="Y30" s="8"/>
    </row>
    <row r="31" spans="1:25" s="26" customFormat="1" ht="25.2" customHeight="1">
      <c r="A31" s="18">
        <v>17</v>
      </c>
      <c r="B31" s="53">
        <v>11</v>
      </c>
      <c r="C31" s="55" t="s">
        <v>52</v>
      </c>
      <c r="D31" s="52">
        <v>1701.8</v>
      </c>
      <c r="E31" s="46">
        <v>5645.1</v>
      </c>
      <c r="F31" s="56">
        <f>(D31-E31)/E31</f>
        <v>-0.69853501266585183</v>
      </c>
      <c r="G31" s="52">
        <v>383</v>
      </c>
      <c r="H31" s="54">
        <v>47</v>
      </c>
      <c r="I31" s="46">
        <f>G31/H31</f>
        <v>8.1489361702127656</v>
      </c>
      <c r="J31" s="46">
        <v>7</v>
      </c>
      <c r="K31" s="46">
        <v>3</v>
      </c>
      <c r="L31" s="52">
        <v>27538</v>
      </c>
      <c r="M31" s="52">
        <v>6399</v>
      </c>
      <c r="N31" s="44">
        <v>43371</v>
      </c>
      <c r="O31" s="17" t="s">
        <v>40</v>
      </c>
      <c r="P31" s="29"/>
      <c r="R31" s="45"/>
      <c r="S31" s="62"/>
      <c r="T31" s="29"/>
      <c r="U31" s="29"/>
      <c r="V31" s="29"/>
      <c r="W31" s="8"/>
      <c r="X31" s="29"/>
      <c r="Y31" s="8"/>
    </row>
    <row r="32" spans="1:25" s="26" customFormat="1" ht="25.2" customHeight="1">
      <c r="A32" s="18">
        <v>18</v>
      </c>
      <c r="B32" s="53">
        <v>12</v>
      </c>
      <c r="C32" s="55" t="s">
        <v>43</v>
      </c>
      <c r="D32" s="52">
        <v>1392.44</v>
      </c>
      <c r="E32" s="46">
        <v>5622.84</v>
      </c>
      <c r="F32" s="56">
        <f>(D32-E32)/E32</f>
        <v>-0.75236001735777647</v>
      </c>
      <c r="G32" s="52">
        <v>231</v>
      </c>
      <c r="H32" s="54">
        <v>5</v>
      </c>
      <c r="I32" s="46">
        <f>G32/H32</f>
        <v>46.2</v>
      </c>
      <c r="J32" s="46">
        <v>3</v>
      </c>
      <c r="K32" s="46">
        <v>6</v>
      </c>
      <c r="L32" s="52">
        <v>352253.45</v>
      </c>
      <c r="M32" s="52">
        <v>60047</v>
      </c>
      <c r="N32" s="44">
        <v>43350</v>
      </c>
      <c r="O32" s="17" t="s">
        <v>39</v>
      </c>
      <c r="P32" s="29"/>
      <c r="Q32" s="62"/>
      <c r="R32" s="45"/>
      <c r="T32" s="29"/>
      <c r="U32" s="29"/>
      <c r="V32" s="29"/>
      <c r="W32" s="8"/>
      <c r="X32" s="29"/>
      <c r="Y32" s="8"/>
    </row>
    <row r="33" spans="1:25" s="26" customFormat="1" ht="25.2" customHeight="1">
      <c r="A33" s="18">
        <v>19</v>
      </c>
      <c r="B33" s="60">
        <v>14</v>
      </c>
      <c r="C33" s="55" t="s">
        <v>45</v>
      </c>
      <c r="D33" s="52">
        <v>1053.9000000000001</v>
      </c>
      <c r="E33" s="46">
        <v>2562.62</v>
      </c>
      <c r="F33" s="56">
        <f>(D33-E33)/E33</f>
        <v>-0.58874121016771896</v>
      </c>
      <c r="G33" s="52">
        <v>233</v>
      </c>
      <c r="H33" s="54">
        <v>11</v>
      </c>
      <c r="I33" s="46">
        <f>G33/H33</f>
        <v>21.181818181818183</v>
      </c>
      <c r="J33" s="46">
        <v>4</v>
      </c>
      <c r="K33" s="46">
        <v>5</v>
      </c>
      <c r="L33" s="52">
        <v>53138.34</v>
      </c>
      <c r="M33" s="52">
        <v>11996</v>
      </c>
      <c r="N33" s="44">
        <v>43357</v>
      </c>
      <c r="O33" s="17" t="s">
        <v>27</v>
      </c>
      <c r="P33" s="29"/>
      <c r="R33" s="45"/>
      <c r="T33" s="29"/>
      <c r="U33" s="29"/>
      <c r="V33" s="29"/>
      <c r="W33" s="8"/>
      <c r="X33" s="8"/>
    </row>
    <row r="34" spans="1:25" s="26" customFormat="1" ht="25.2" customHeight="1">
      <c r="A34" s="18">
        <v>20</v>
      </c>
      <c r="B34" s="53">
        <v>13</v>
      </c>
      <c r="C34" s="55" t="s">
        <v>48</v>
      </c>
      <c r="D34" s="52">
        <v>918.78</v>
      </c>
      <c r="E34" s="46">
        <v>3287</v>
      </c>
      <c r="F34" s="56">
        <f>(D34-E34)/E34</f>
        <v>-0.72048068147246735</v>
      </c>
      <c r="G34" s="52">
        <v>147</v>
      </c>
      <c r="H34" s="54">
        <v>4</v>
      </c>
      <c r="I34" s="46">
        <f>G34/H34</f>
        <v>36.75</v>
      </c>
      <c r="J34" s="46">
        <v>2</v>
      </c>
      <c r="K34" s="46">
        <v>4</v>
      </c>
      <c r="L34" s="52">
        <v>31194.78</v>
      </c>
      <c r="M34" s="52">
        <v>5617</v>
      </c>
      <c r="N34" s="44">
        <v>43364</v>
      </c>
      <c r="O34" s="17" t="s">
        <v>42</v>
      </c>
      <c r="P34" s="29"/>
      <c r="R34" s="45"/>
      <c r="T34" s="29"/>
      <c r="U34" s="29"/>
      <c r="V34" s="29"/>
      <c r="W34" s="8"/>
      <c r="X34" s="29"/>
      <c r="Y34" s="8"/>
    </row>
    <row r="35" spans="1:25" s="26" customFormat="1" ht="25.2" customHeight="1">
      <c r="A35" s="30"/>
      <c r="B35" s="30"/>
      <c r="C35" s="31" t="s">
        <v>31</v>
      </c>
      <c r="D35" s="32">
        <f>SUM(D23:D34)</f>
        <v>471965.5500000001</v>
      </c>
      <c r="E35" s="32">
        <f t="shared" ref="E35:G35" si="3">SUM(E23:E34)</f>
        <v>287251.79000000004</v>
      </c>
      <c r="F35" s="58">
        <f>(D35-E35)/E35</f>
        <v>0.64303780317609172</v>
      </c>
      <c r="G35" s="32">
        <f t="shared" si="3"/>
        <v>82032</v>
      </c>
      <c r="H35" s="33"/>
      <c r="I35" s="34"/>
      <c r="J35" s="33"/>
      <c r="K35" s="35"/>
      <c r="L35" s="36"/>
      <c r="M35" s="40"/>
      <c r="N35" s="37"/>
      <c r="O35" s="41"/>
      <c r="P35" s="29"/>
      <c r="R35" s="28"/>
    </row>
    <row r="36" spans="1:25" s="26" customFormat="1" ht="13.8" customHeight="1">
      <c r="A36" s="21"/>
      <c r="B36" s="38"/>
      <c r="C36" s="22"/>
      <c r="D36" s="39"/>
      <c r="E36" s="39"/>
      <c r="F36" s="61"/>
      <c r="G36" s="39"/>
      <c r="H36" s="39"/>
      <c r="I36" s="39"/>
      <c r="J36" s="39"/>
      <c r="K36" s="39"/>
      <c r="L36" s="39"/>
      <c r="M36" s="39"/>
      <c r="N36" s="20"/>
      <c r="O36" s="19"/>
    </row>
    <row r="37" spans="1:25" s="26" customFormat="1" ht="25.2" customHeight="1">
      <c r="A37" s="18">
        <v>21</v>
      </c>
      <c r="B37" s="53">
        <v>16</v>
      </c>
      <c r="C37" s="55" t="s">
        <v>41</v>
      </c>
      <c r="D37" s="52">
        <v>157</v>
      </c>
      <c r="E37" s="46">
        <v>1335</v>
      </c>
      <c r="F37" s="56">
        <f>(D37-E37)/E37</f>
        <v>-0.88239700374531838</v>
      </c>
      <c r="G37" s="52">
        <v>47</v>
      </c>
      <c r="H37" s="46" t="s">
        <v>30</v>
      </c>
      <c r="I37" s="46" t="s">
        <v>30</v>
      </c>
      <c r="J37" s="46">
        <v>2</v>
      </c>
      <c r="K37" s="46">
        <v>7</v>
      </c>
      <c r="L37" s="52">
        <v>57890</v>
      </c>
      <c r="M37" s="52">
        <v>13567</v>
      </c>
      <c r="N37" s="44">
        <v>43343</v>
      </c>
      <c r="O37" s="17" t="s">
        <v>33</v>
      </c>
      <c r="P37" s="29"/>
      <c r="R37" s="45"/>
      <c r="T37" s="29"/>
      <c r="U37" s="29"/>
      <c r="V37" s="29"/>
      <c r="W37" s="8"/>
      <c r="X37" s="29"/>
      <c r="Y37" s="8"/>
    </row>
    <row r="38" spans="1:25" s="26" customFormat="1" ht="25.2" customHeight="1">
      <c r="A38" s="18">
        <v>22</v>
      </c>
      <c r="B38" s="46" t="s">
        <v>30</v>
      </c>
      <c r="C38" s="55" t="s">
        <v>61</v>
      </c>
      <c r="D38" s="52">
        <v>84</v>
      </c>
      <c r="E38" s="46" t="s">
        <v>30</v>
      </c>
      <c r="F38" s="46" t="s">
        <v>30</v>
      </c>
      <c r="G38" s="52">
        <v>42</v>
      </c>
      <c r="H38" s="54">
        <v>1</v>
      </c>
      <c r="I38" s="46">
        <f>G38/H38</f>
        <v>42</v>
      </c>
      <c r="J38" s="46">
        <v>1</v>
      </c>
      <c r="K38" s="46" t="s">
        <v>30</v>
      </c>
      <c r="L38" s="52">
        <v>578784.23</v>
      </c>
      <c r="M38" s="52">
        <v>124221</v>
      </c>
      <c r="N38" s="44">
        <v>42790</v>
      </c>
      <c r="O38" s="17" t="s">
        <v>27</v>
      </c>
      <c r="P38" s="29"/>
      <c r="R38" s="45"/>
      <c r="T38" s="29"/>
      <c r="U38" s="29"/>
      <c r="V38" s="29"/>
      <c r="W38" s="8"/>
      <c r="X38" s="29"/>
      <c r="Y38" s="8"/>
    </row>
    <row r="39" spans="1:25" s="26" customFormat="1" ht="25.2" customHeight="1">
      <c r="A39" s="18">
        <v>23</v>
      </c>
      <c r="B39" s="53">
        <v>15</v>
      </c>
      <c r="C39" s="55" t="s">
        <v>59</v>
      </c>
      <c r="D39" s="52">
        <v>20</v>
      </c>
      <c r="E39" s="46">
        <v>1662.22</v>
      </c>
      <c r="F39" s="56">
        <f>(D39-E39)/E39</f>
        <v>-0.9879678983528053</v>
      </c>
      <c r="G39" s="52">
        <v>8</v>
      </c>
      <c r="H39" s="54">
        <v>2</v>
      </c>
      <c r="I39" s="46">
        <f>G39/H39</f>
        <v>4</v>
      </c>
      <c r="J39" s="46">
        <v>1</v>
      </c>
      <c r="K39" s="46">
        <v>2</v>
      </c>
      <c r="L39" s="52">
        <v>2372</v>
      </c>
      <c r="M39" s="52">
        <v>447</v>
      </c>
      <c r="N39" s="44">
        <v>43378</v>
      </c>
      <c r="O39" s="17" t="s">
        <v>44</v>
      </c>
      <c r="P39" s="29"/>
      <c r="R39" s="45"/>
      <c r="T39" s="29"/>
      <c r="U39" s="29"/>
      <c r="V39" s="29"/>
      <c r="W39" s="8"/>
      <c r="X39" s="29"/>
      <c r="Y39" s="8"/>
    </row>
    <row r="40" spans="1:25" s="26" customFormat="1" ht="25.2" customHeight="1">
      <c r="A40" s="30"/>
      <c r="B40" s="30"/>
      <c r="C40" s="31" t="s">
        <v>74</v>
      </c>
      <c r="D40" s="32">
        <f>SUM(D35:D39)</f>
        <v>472226.5500000001</v>
      </c>
      <c r="E40" s="32">
        <f t="shared" ref="E40:G40" si="4">SUM(E35:E39)</f>
        <v>290249.01</v>
      </c>
      <c r="F40" s="58">
        <f>(D40-E40)/E40</f>
        <v>0.62697040723756503</v>
      </c>
      <c r="G40" s="32">
        <f t="shared" si="4"/>
        <v>82129</v>
      </c>
      <c r="H40" s="33"/>
      <c r="I40" s="34"/>
      <c r="J40" s="33"/>
      <c r="K40" s="35"/>
      <c r="L40" s="36"/>
      <c r="M40" s="40"/>
      <c r="N40" s="37"/>
      <c r="O40" s="41"/>
      <c r="P40" s="1"/>
      <c r="Q40" s="1"/>
      <c r="R40" s="1"/>
      <c r="S40" s="1"/>
      <c r="T40" s="1"/>
      <c r="U40" s="1"/>
      <c r="V40" s="1"/>
      <c r="W40" s="1"/>
      <c r="X40" s="1"/>
    </row>
    <row r="41" spans="1:25">
      <c r="E41" s="26"/>
      <c r="F41" s="26"/>
    </row>
    <row r="42" spans="1:25">
      <c r="B42" s="16"/>
      <c r="K42" s="1" t="s">
        <v>34</v>
      </c>
      <c r="P42" s="26"/>
      <c r="Q42" s="26"/>
      <c r="R42" s="26"/>
      <c r="S42" s="26"/>
      <c r="T42" s="26"/>
      <c r="U42" s="26"/>
      <c r="V42" s="26"/>
      <c r="W42" s="26"/>
      <c r="X42" s="26"/>
    </row>
    <row r="44" spans="1:25">
      <c r="P44" s="26"/>
      <c r="Q44" s="26"/>
      <c r="R44" s="26"/>
      <c r="S44" s="26"/>
      <c r="T44" s="26"/>
      <c r="U44" s="26"/>
      <c r="V44" s="26"/>
      <c r="W44" s="26"/>
      <c r="X44" s="26"/>
    </row>
    <row r="66" spans="16:18">
      <c r="P66" s="14"/>
      <c r="R66" s="12"/>
    </row>
    <row r="67" spans="16:18" ht="12" customHeight="1"/>
  </sheetData>
  <sortState ref="B13:O39">
    <sortCondition descending="1" ref="D13:D39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2018-10-15T11:52:36Z</dcterms:modified>
</cp:coreProperties>
</file>