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Rugsėjis\"/>
    </mc:Choice>
  </mc:AlternateContent>
  <xr:revisionPtr revIDLastSave="0" documentId="13_ncr:1_{7CD479A2-C40F-4D62-A6BD-5C56022EED87}" xr6:coauthVersionLast="36" xr6:coauthVersionMax="36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E45" i="1"/>
  <c r="G45" i="1"/>
  <c r="D45" i="1"/>
  <c r="F35" i="1"/>
  <c r="E35" i="1"/>
  <c r="G35" i="1"/>
  <c r="D35" i="1"/>
  <c r="E23" i="1"/>
  <c r="G23" i="1"/>
  <c r="D23" i="1"/>
  <c r="F23" i="1" s="1"/>
  <c r="I43" i="1"/>
  <c r="I37" i="1"/>
  <c r="I30" i="1" l="1"/>
  <c r="I42" i="1"/>
  <c r="I44" i="1"/>
  <c r="I40" i="1"/>
  <c r="I26" i="1"/>
  <c r="I28" i="1"/>
  <c r="I14" i="1"/>
  <c r="I13" i="1"/>
  <c r="A14" i="1"/>
  <c r="F15" i="1" l="1"/>
  <c r="F21" i="1"/>
  <c r="F18" i="1"/>
  <c r="F17" i="1"/>
  <c r="F19" i="1"/>
  <c r="F22" i="1"/>
  <c r="F20" i="1"/>
  <c r="F34" i="1"/>
  <c r="F25" i="1"/>
  <c r="F29" i="1"/>
  <c r="F31" i="1"/>
  <c r="F38" i="1"/>
  <c r="F33" i="1"/>
  <c r="F32" i="1"/>
  <c r="F39" i="1"/>
  <c r="F41" i="1"/>
  <c r="I41" i="1" l="1"/>
  <c r="I25" i="1" l="1"/>
  <c r="I22" i="1"/>
  <c r="I17" i="1"/>
  <c r="I15" i="1"/>
  <c r="F16" i="1" l="1"/>
  <c r="I39" i="1" l="1"/>
  <c r="I31" i="1"/>
  <c r="I32" i="1"/>
  <c r="I34" i="1"/>
  <c r="I16" i="1"/>
  <c r="I27" i="1" l="1"/>
  <c r="I20" i="1"/>
  <c r="I33" i="1" l="1"/>
  <c r="I18" i="1"/>
  <c r="I19" i="1"/>
  <c r="I29" i="1" l="1"/>
</calcChain>
</file>

<file path=xl/sharedStrings.xml><?xml version="1.0" encoding="utf-8"?>
<sst xmlns="http://schemas.openxmlformats.org/spreadsheetml/2006/main" count="151" uniqueCount="86">
  <si>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</si>
  <si>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</si>
  <si>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</si>
  <si>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</si>
  <si>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</si>
  <si>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</si>
  <si>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</si>
  <si>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</si>
  <si>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</si>
  <si>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</si>
  <si>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</si>
  <si>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</si>
  <si>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</si>
  <si>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</si>
  <si>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</si>
  <si>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</si>
  <si>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</si>
  <si>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</si>
  <si>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</si>
  <si>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</si>
  <si>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</si>
  <si>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</si>
  <si>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</si>
  <si>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</si>
  <si>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</si>
  <si>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</si>
  <si>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</si>
  <si>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</si>
  <si>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</si>
  <si>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</si>
  <si>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</si>
  <si>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</si>
  <si>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</si>
  <si>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>N</t>
  </si>
  <si>
    <t>P</t>
  </si>
  <si>
    <t>Pre-view</t>
  </si>
  <si>
    <t>Mostrų viešbutis 3: Atostogos (Hotel Transylvania 3)</t>
  </si>
  <si>
    <t>Mamma Mia! Štai ir mes (Mamma Mia! Here We Go Again)</t>
  </si>
  <si>
    <t>ACME Film / SONY</t>
  </si>
  <si>
    <t>NCG Distribution  /
Universal Pictures International</t>
  </si>
  <si>
    <t>Theatrical Film Distribution / WDSMPI</t>
  </si>
  <si>
    <t>Nerealieji 2 (Incredibles 2)</t>
  </si>
  <si>
    <t>Moterys meluoja geriau. Robertėlis</t>
  </si>
  <si>
    <t>Singing Fish</t>
  </si>
  <si>
    <t>Greta Garbo Films</t>
  </si>
  <si>
    <t>Neįmanoma misija: atpildo diena (Mission: Impossible - Fallout)</t>
  </si>
  <si>
    <t>NCG Distribution  /
Paramount Pictures</t>
  </si>
  <si>
    <t>Luisas ir ateiviai (Luis &amp; the Aliens)</t>
  </si>
  <si>
    <t>ACME Film / WB</t>
  </si>
  <si>
    <t>Slendermenas (Slender Man)</t>
  </si>
  <si>
    <t>Megalodonas: Grėsmė iš gelmių (Meg)</t>
  </si>
  <si>
    <t>Nesijaudink, jis toli nenueis (Don't Worry, He Won't Get Far on Foot)</t>
  </si>
  <si>
    <t>A-one Films</t>
  </si>
  <si>
    <t>Leo da Vinčis: Misija Mona Liza (Leo Da Vinci: Mission Mona Lisa)</t>
  </si>
  <si>
    <t>UAB Travolta</t>
  </si>
  <si>
    <t>Eime su manimi (Walk with me)</t>
  </si>
  <si>
    <t>Alfa (Alpha)</t>
  </si>
  <si>
    <t>Pasakiškai turtingi (Crazy Rich Asians)</t>
  </si>
  <si>
    <t>August 31 - September 6</t>
  </si>
  <si>
    <t xml:space="preserve"> Rugpjūčio 31 - rugsėjo 6 d.</t>
  </si>
  <si>
    <t>Du ančiukai ir žąsinas (Duck duck goose)</t>
  </si>
  <si>
    <t>22-oji Mylia (Mile 22)</t>
  </si>
  <si>
    <t>Gimšė! (Днюха!)</t>
  </si>
  <si>
    <t>Best Films</t>
  </si>
  <si>
    <t>Maroko istorijos (Razzia)</t>
  </si>
  <si>
    <t>Total (23)</t>
  </si>
  <si>
    <t>Vienuolė (The Nun)</t>
  </si>
  <si>
    <t>Pliusas</t>
  </si>
  <si>
    <t>VšĮ Komiko teatras</t>
  </si>
  <si>
    <t>Vilis ir pašėlę ratai (Wheely)</t>
  </si>
  <si>
    <t> Best4Movies</t>
  </si>
  <si>
    <t>Brolis (Kin)</t>
  </si>
  <si>
    <t>Apsireiškimas (L‘apparition)</t>
  </si>
  <si>
    <t>Tikslas - Vestuvės! (Destination Wedding)</t>
  </si>
  <si>
    <t>Paieška (Searching)</t>
  </si>
  <si>
    <t>Blogasis samarietis (Bad Samaritan)</t>
  </si>
  <si>
    <t>Theatrical Film Distribution</t>
  </si>
  <si>
    <t>Grobuonis. Patobulinimas (The Predator)</t>
  </si>
  <si>
    <t>Theatrical Film Distribution /
20th Century Fox</t>
  </si>
  <si>
    <t>Fokstrotas (Foxtrot)</t>
  </si>
  <si>
    <t>Jaunikis ant balto žirgo (Le Retour du Héros)</t>
  </si>
  <si>
    <t>weekend results</t>
  </si>
  <si>
    <t>September 7 - 13 Lithuanian top</t>
  </si>
  <si>
    <t>Rugsėjo 7 - 13 d. Lietuvos kino teatruose rodytų filmų topas</t>
  </si>
  <si>
    <t xml:space="preserve"> September 7 - 13</t>
  </si>
  <si>
    <t xml:space="preserve"> Rugsėjo 7 - 13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</si>
</sst>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  <xf numFmtId="0" fontId="27" fillId="0" borderId="0"/>
    <xf numFmtId="0" fontId="10" fillId="0" borderId="0"/>
  </cellStyleXfs>
  <cellXfs count="88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1" fillId="0" borderId="0" xfId="0" applyNumberFormat="1" applyFont="1"/>
    <xf numFmtId="6" fontId="11" fillId="0" borderId="0" xfId="0" applyNumberFormat="1" applyFont="1"/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5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Font="1"/>
    <xf numFmtId="3" fontId="15" fillId="0" borderId="7" xfId="0" applyNumberFormat="1" applyFont="1" applyBorder="1" applyAlignment="1">
      <alignment horizontal="center" vertical="center"/>
    </xf>
    <xf numFmtId="4" fontId="22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7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tabSelected="1" zoomScale="60" zoomScaleNormal="60" workbookViewId="0">
      <selection activeCell="P14" sqref="P14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30.21875" style="1" customWidth="1"/>
    <col min="4" max="4" width="13.33203125" style="1" customWidth="1"/>
    <col min="5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7.5546875" style="1" customWidth="1"/>
    <col min="18" max="18" width="9.6640625" style="1" customWidth="1"/>
    <col min="19" max="19" width="13.21875" style="1" customWidth="1"/>
    <col min="20" max="20" width="11" style="1" customWidth="1"/>
    <col min="21" max="21" width="13.33203125" style="1" customWidth="1"/>
    <col min="22" max="22" width="12.109375" style="1" customWidth="1"/>
    <col min="23" max="23" width="12.44140625" style="1" customWidth="1"/>
    <col min="24" max="24" width="11.33203125" style="1" customWidth="1"/>
    <col min="25" max="16384" width="8.88671875" style="1"/>
  </cols>
  <sheetData>
    <row r="1" spans="1:24" ht="19.5" customHeight="1">
      <c r="E1" s="2" t="s">
        <v>82</v>
      </c>
      <c r="F1" s="2"/>
      <c r="G1" s="2"/>
      <c r="H1" s="2"/>
      <c r="I1" s="2"/>
    </row>
    <row r="2" spans="1:24" ht="19.5" customHeight="1">
      <c r="E2" s="2" t="s">
        <v>83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85"/>
      <c r="B5" s="85"/>
      <c r="C5" s="82" t="s">
        <v>0</v>
      </c>
      <c r="D5" s="3"/>
      <c r="E5" s="3"/>
      <c r="F5" s="82" t="s">
        <v>3</v>
      </c>
      <c r="G5" s="3"/>
      <c r="H5" s="82" t="s">
        <v>5</v>
      </c>
      <c r="I5" s="82" t="s">
        <v>6</v>
      </c>
      <c r="J5" s="82" t="s">
        <v>7</v>
      </c>
      <c r="K5" s="82" t="s">
        <v>8</v>
      </c>
      <c r="L5" s="82" t="s">
        <v>10</v>
      </c>
      <c r="M5" s="82" t="s">
        <v>9</v>
      </c>
      <c r="N5" s="82" t="s">
        <v>11</v>
      </c>
      <c r="O5" s="82" t="s">
        <v>12</v>
      </c>
    </row>
    <row r="6" spans="1:24" ht="21.6">
      <c r="A6" s="86"/>
      <c r="B6" s="86"/>
      <c r="C6" s="83"/>
      <c r="D6" s="46" t="s">
        <v>84</v>
      </c>
      <c r="E6" s="61" t="s">
        <v>58</v>
      </c>
      <c r="F6" s="83"/>
      <c r="G6" s="61" t="s">
        <v>84</v>
      </c>
      <c r="H6" s="83"/>
      <c r="I6" s="83"/>
      <c r="J6" s="83"/>
      <c r="K6" s="83"/>
      <c r="L6" s="83"/>
      <c r="M6" s="83"/>
      <c r="N6" s="83"/>
      <c r="O6" s="83"/>
    </row>
    <row r="7" spans="1:24">
      <c r="A7" s="86"/>
      <c r="B7" s="86"/>
      <c r="C7" s="83"/>
      <c r="D7" s="4" t="s">
        <v>1</v>
      </c>
      <c r="E7" s="4" t="s">
        <v>1</v>
      </c>
      <c r="F7" s="83"/>
      <c r="G7" s="4" t="s">
        <v>4</v>
      </c>
      <c r="H7" s="83"/>
      <c r="I7" s="83"/>
      <c r="J7" s="83"/>
      <c r="K7" s="83"/>
      <c r="L7" s="83"/>
      <c r="M7" s="83"/>
      <c r="N7" s="83"/>
      <c r="O7" s="83"/>
    </row>
    <row r="8" spans="1:24" ht="18" customHeight="1" thickBot="1">
      <c r="A8" s="87"/>
      <c r="B8" s="87"/>
      <c r="C8" s="84"/>
      <c r="D8" s="5" t="s">
        <v>2</v>
      </c>
      <c r="E8" s="5" t="s">
        <v>2</v>
      </c>
      <c r="F8" s="84"/>
      <c r="G8" s="6"/>
      <c r="H8" s="84"/>
      <c r="I8" s="84"/>
      <c r="J8" s="84"/>
      <c r="K8" s="84"/>
      <c r="L8" s="84"/>
      <c r="M8" s="84"/>
      <c r="N8" s="84"/>
      <c r="O8" s="84"/>
    </row>
    <row r="9" spans="1:24" ht="15" customHeight="1">
      <c r="A9" s="85"/>
      <c r="B9" s="85"/>
      <c r="C9" s="82" t="s">
        <v>13</v>
      </c>
      <c r="D9" s="3"/>
      <c r="E9" s="35"/>
      <c r="F9" s="82" t="s">
        <v>15</v>
      </c>
      <c r="G9" s="34"/>
      <c r="H9" s="8" t="s">
        <v>18</v>
      </c>
      <c r="I9" s="82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2" t="s">
        <v>26</v>
      </c>
    </row>
    <row r="10" spans="1:24" ht="21.6">
      <c r="A10" s="86"/>
      <c r="B10" s="86"/>
      <c r="C10" s="83"/>
      <c r="D10" s="45" t="s">
        <v>85</v>
      </c>
      <c r="E10" s="76" t="s">
        <v>59</v>
      </c>
      <c r="F10" s="83"/>
      <c r="G10" s="76" t="s">
        <v>85</v>
      </c>
      <c r="H10" s="4" t="s">
        <v>17</v>
      </c>
      <c r="I10" s="83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3"/>
    </row>
    <row r="11" spans="1:24">
      <c r="A11" s="86"/>
      <c r="B11" s="86"/>
      <c r="C11" s="83"/>
      <c r="D11" s="4" t="s">
        <v>14</v>
      </c>
      <c r="E11" s="4" t="s">
        <v>14</v>
      </c>
      <c r="F11" s="83"/>
      <c r="G11" s="35" t="s">
        <v>16</v>
      </c>
      <c r="H11" s="6"/>
      <c r="I11" s="83"/>
      <c r="J11" s="6"/>
      <c r="K11" s="6"/>
      <c r="L11" s="10" t="s">
        <v>2</v>
      </c>
      <c r="M11" s="4" t="s">
        <v>17</v>
      </c>
      <c r="N11" s="6"/>
      <c r="O11" s="83"/>
    </row>
    <row r="12" spans="1:24" ht="15" thickBot="1">
      <c r="A12" s="86"/>
      <c r="B12" s="87"/>
      <c r="C12" s="84"/>
      <c r="D12" s="5" t="s">
        <v>2</v>
      </c>
      <c r="E12" s="5" t="s">
        <v>2</v>
      </c>
      <c r="F12" s="84"/>
      <c r="G12" s="36" t="s">
        <v>17</v>
      </c>
      <c r="H12" s="11"/>
      <c r="I12" s="84"/>
      <c r="J12" s="11"/>
      <c r="K12" s="11"/>
      <c r="L12" s="11"/>
      <c r="M12" s="11"/>
      <c r="N12" s="11"/>
      <c r="O12" s="84"/>
    </row>
    <row r="13" spans="1:24" s="39" customFormat="1" ht="25.2" customHeight="1">
      <c r="A13" s="41">
        <v>1</v>
      </c>
      <c r="B13" s="72" t="s">
        <v>33</v>
      </c>
      <c r="C13" s="55" t="s">
        <v>66</v>
      </c>
      <c r="D13" s="50">
        <v>187090.48</v>
      </c>
      <c r="E13" s="48" t="s">
        <v>30</v>
      </c>
      <c r="F13" s="69" t="s">
        <v>30</v>
      </c>
      <c r="G13" s="50">
        <v>31812</v>
      </c>
      <c r="H13" s="51">
        <v>328</v>
      </c>
      <c r="I13" s="48">
        <f t="shared" ref="I13:I20" si="0">G13/H13</f>
        <v>96.987804878048777</v>
      </c>
      <c r="J13" s="48">
        <v>14</v>
      </c>
      <c r="K13" s="48">
        <v>1</v>
      </c>
      <c r="L13" s="50">
        <v>195916.84</v>
      </c>
      <c r="M13" s="50">
        <v>33336</v>
      </c>
      <c r="N13" s="49">
        <v>43350</v>
      </c>
      <c r="O13" s="57" t="s">
        <v>48</v>
      </c>
      <c r="Q13" s="40"/>
      <c r="R13" s="42"/>
      <c r="S13" s="42"/>
      <c r="T13" s="40"/>
    </row>
    <row r="14" spans="1:24" s="60" customFormat="1" ht="25.2" customHeight="1">
      <c r="A14" s="64">
        <f t="shared" ref="A14" si="1">ROW()-12</f>
        <v>2</v>
      </c>
      <c r="B14" s="72" t="s">
        <v>33</v>
      </c>
      <c r="C14" s="74" t="s">
        <v>67</v>
      </c>
      <c r="D14" s="71">
        <v>18610.18</v>
      </c>
      <c r="E14" s="69" t="s">
        <v>30</v>
      </c>
      <c r="F14" s="69" t="s">
        <v>30</v>
      </c>
      <c r="G14" s="71">
        <v>3386</v>
      </c>
      <c r="H14" s="73">
        <v>39</v>
      </c>
      <c r="I14" s="69">
        <f t="shared" si="0"/>
        <v>86.820512820512818</v>
      </c>
      <c r="J14" s="69" t="s">
        <v>30</v>
      </c>
      <c r="K14" s="69">
        <v>1</v>
      </c>
      <c r="L14" s="71">
        <v>18610.18</v>
      </c>
      <c r="M14" s="71">
        <v>3386</v>
      </c>
      <c r="N14" s="67">
        <v>43350</v>
      </c>
      <c r="O14" s="65" t="s">
        <v>68</v>
      </c>
      <c r="P14" s="79" t="s">
        <v>81</v>
      </c>
      <c r="R14" s="68"/>
      <c r="T14" s="63"/>
      <c r="V14" s="63"/>
      <c r="W14" s="62"/>
    </row>
    <row r="15" spans="1:24" s="60" customFormat="1" ht="25.2" customHeight="1">
      <c r="A15" s="64">
        <v>3</v>
      </c>
      <c r="B15" s="72">
        <v>2</v>
      </c>
      <c r="C15" s="74" t="s">
        <v>56</v>
      </c>
      <c r="D15" s="71">
        <v>18042.919999999998</v>
      </c>
      <c r="E15" s="69">
        <v>35050.75</v>
      </c>
      <c r="F15" s="56">
        <f t="shared" ref="F15:F23" si="2">(D15-E15)/E15</f>
        <v>-0.48523441010534729</v>
      </c>
      <c r="G15" s="71">
        <v>3219</v>
      </c>
      <c r="H15" s="73">
        <v>148</v>
      </c>
      <c r="I15" s="69">
        <f t="shared" si="0"/>
        <v>21.75</v>
      </c>
      <c r="J15" s="69">
        <v>10</v>
      </c>
      <c r="K15" s="69">
        <v>2</v>
      </c>
      <c r="L15" s="71">
        <v>53496.08</v>
      </c>
      <c r="M15" s="71">
        <v>9909</v>
      </c>
      <c r="N15" s="67">
        <v>43343</v>
      </c>
      <c r="O15" s="65" t="s">
        <v>38</v>
      </c>
      <c r="R15" s="68"/>
      <c r="T15" s="63"/>
      <c r="U15" s="44"/>
      <c r="V15" s="63"/>
      <c r="W15" s="62"/>
      <c r="X15" s="62"/>
    </row>
    <row r="16" spans="1:24" s="60" customFormat="1" ht="25.2" customHeight="1">
      <c r="A16" s="64">
        <v>4</v>
      </c>
      <c r="B16" s="72">
        <v>1</v>
      </c>
      <c r="C16" s="74" t="s">
        <v>50</v>
      </c>
      <c r="D16" s="71">
        <v>14524.93</v>
      </c>
      <c r="E16" s="69">
        <v>38002.050000000003</v>
      </c>
      <c r="F16" s="56">
        <f t="shared" si="2"/>
        <v>-0.61778561946000288</v>
      </c>
      <c r="G16" s="71">
        <v>2384</v>
      </c>
      <c r="H16" s="73">
        <v>112</v>
      </c>
      <c r="I16" s="69">
        <f t="shared" si="0"/>
        <v>21.285714285714285</v>
      </c>
      <c r="J16" s="69">
        <v>10</v>
      </c>
      <c r="K16" s="69">
        <v>3</v>
      </c>
      <c r="L16" s="71">
        <v>152505.69</v>
      </c>
      <c r="M16" s="71">
        <v>26179</v>
      </c>
      <c r="N16" s="67">
        <v>43336</v>
      </c>
      <c r="O16" s="65" t="s">
        <v>48</v>
      </c>
      <c r="P16" s="63"/>
      <c r="R16" s="68"/>
      <c r="T16" s="63"/>
      <c r="U16" s="63"/>
      <c r="V16" s="63"/>
      <c r="W16" s="62"/>
      <c r="X16" s="62"/>
    </row>
    <row r="17" spans="1:24" s="60" customFormat="1" ht="25.2" customHeight="1">
      <c r="A17" s="64">
        <v>5</v>
      </c>
      <c r="B17" s="72">
        <v>5</v>
      </c>
      <c r="C17" s="74" t="s">
        <v>57</v>
      </c>
      <c r="D17" s="71">
        <v>13503.8</v>
      </c>
      <c r="E17" s="69">
        <v>28199.49</v>
      </c>
      <c r="F17" s="56">
        <f t="shared" si="2"/>
        <v>-0.5211331836143136</v>
      </c>
      <c r="G17" s="71">
        <v>2344</v>
      </c>
      <c r="H17" s="73">
        <v>109</v>
      </c>
      <c r="I17" s="69">
        <f t="shared" si="0"/>
        <v>21.504587155963304</v>
      </c>
      <c r="J17" s="69">
        <v>9</v>
      </c>
      <c r="K17" s="69">
        <v>2</v>
      </c>
      <c r="L17" s="71">
        <v>45215.08</v>
      </c>
      <c r="M17" s="71">
        <v>8638</v>
      </c>
      <c r="N17" s="67">
        <v>43343</v>
      </c>
      <c r="O17" s="65" t="s">
        <v>48</v>
      </c>
      <c r="P17" s="63"/>
      <c r="R17" s="68"/>
      <c r="T17" s="63"/>
      <c r="U17" s="63"/>
      <c r="V17" s="63"/>
      <c r="W17" s="62"/>
      <c r="X17" s="62"/>
    </row>
    <row r="18" spans="1:24" s="60" customFormat="1" ht="25.2" customHeight="1">
      <c r="A18" s="64">
        <v>6</v>
      </c>
      <c r="B18" s="72">
        <v>4</v>
      </c>
      <c r="C18" s="74" t="s">
        <v>42</v>
      </c>
      <c r="D18" s="71">
        <v>12881</v>
      </c>
      <c r="E18" s="80">
        <v>28698</v>
      </c>
      <c r="F18" s="81">
        <f t="shared" si="2"/>
        <v>-0.55115339048017287</v>
      </c>
      <c r="G18" s="71">
        <v>2320</v>
      </c>
      <c r="H18" s="73">
        <v>196</v>
      </c>
      <c r="I18" s="69">
        <f t="shared" si="0"/>
        <v>11.836734693877551</v>
      </c>
      <c r="J18" s="69">
        <v>16</v>
      </c>
      <c r="K18" s="69">
        <v>6</v>
      </c>
      <c r="L18" s="71">
        <v>580291</v>
      </c>
      <c r="M18" s="71">
        <v>104959</v>
      </c>
      <c r="N18" s="67">
        <v>43315</v>
      </c>
      <c r="O18" s="65" t="s">
        <v>43</v>
      </c>
      <c r="P18" s="63"/>
      <c r="R18" s="68"/>
      <c r="T18" s="63"/>
      <c r="U18" s="63"/>
      <c r="V18" s="63"/>
      <c r="W18" s="62"/>
      <c r="X18" s="62"/>
    </row>
    <row r="19" spans="1:24" s="60" customFormat="1" ht="25.2" customHeight="1">
      <c r="A19" s="64">
        <v>7</v>
      </c>
      <c r="B19" s="72">
        <v>6</v>
      </c>
      <c r="C19" s="74" t="s">
        <v>41</v>
      </c>
      <c r="D19" s="71">
        <v>10960.14</v>
      </c>
      <c r="E19" s="70">
        <v>25947.25</v>
      </c>
      <c r="F19" s="56">
        <f t="shared" si="2"/>
        <v>-0.57759916754183971</v>
      </c>
      <c r="G19" s="71">
        <v>2240</v>
      </c>
      <c r="H19" s="73">
        <v>127</v>
      </c>
      <c r="I19" s="69">
        <f t="shared" si="0"/>
        <v>17.637795275590552</v>
      </c>
      <c r="J19" s="69">
        <v>11</v>
      </c>
      <c r="K19" s="69">
        <v>6</v>
      </c>
      <c r="L19" s="71">
        <v>445602</v>
      </c>
      <c r="M19" s="71">
        <v>92204</v>
      </c>
      <c r="N19" s="67">
        <v>43315</v>
      </c>
      <c r="O19" s="65" t="s">
        <v>40</v>
      </c>
      <c r="P19" s="63"/>
      <c r="R19" s="68"/>
      <c r="T19" s="63"/>
      <c r="U19" s="44"/>
      <c r="V19" s="63"/>
      <c r="W19" s="62"/>
      <c r="X19" s="62"/>
    </row>
    <row r="20" spans="1:24" s="52" customFormat="1" ht="25.2" customHeight="1">
      <c r="A20" s="53">
        <v>8</v>
      </c>
      <c r="B20" s="72">
        <v>8</v>
      </c>
      <c r="C20" s="55" t="s">
        <v>45</v>
      </c>
      <c r="D20" s="71">
        <v>10060</v>
      </c>
      <c r="E20" s="70">
        <v>17016</v>
      </c>
      <c r="F20" s="56">
        <f t="shared" si="2"/>
        <v>-0.40879172543488479</v>
      </c>
      <c r="G20" s="71">
        <v>1659</v>
      </c>
      <c r="H20" s="73">
        <v>65</v>
      </c>
      <c r="I20" s="48">
        <f t="shared" si="0"/>
        <v>25.523076923076925</v>
      </c>
      <c r="J20" s="69">
        <v>7</v>
      </c>
      <c r="K20" s="69">
        <v>4</v>
      </c>
      <c r="L20" s="71">
        <v>152154</v>
      </c>
      <c r="M20" s="71">
        <v>26023</v>
      </c>
      <c r="N20" s="54">
        <v>43329</v>
      </c>
      <c r="O20" s="58" t="s">
        <v>46</v>
      </c>
      <c r="P20" s="63"/>
      <c r="Q20" s="60"/>
      <c r="R20" s="68"/>
      <c r="S20" s="60"/>
      <c r="T20" s="63"/>
      <c r="U20" s="63"/>
      <c r="V20" s="62"/>
      <c r="W20" s="63"/>
      <c r="X20" s="63"/>
    </row>
    <row r="21" spans="1:24" s="60" customFormat="1" ht="25.2" customHeight="1">
      <c r="A21" s="64">
        <v>9</v>
      </c>
      <c r="B21" s="72">
        <v>3</v>
      </c>
      <c r="C21" s="74" t="s">
        <v>60</v>
      </c>
      <c r="D21" s="71">
        <v>8931</v>
      </c>
      <c r="E21" s="69">
        <v>33160</v>
      </c>
      <c r="F21" s="56">
        <f t="shared" si="2"/>
        <v>-0.73066948130277443</v>
      </c>
      <c r="G21" s="71">
        <v>2197</v>
      </c>
      <c r="H21" s="69" t="s">
        <v>30</v>
      </c>
      <c r="I21" s="69" t="s">
        <v>30</v>
      </c>
      <c r="J21" s="69">
        <v>16</v>
      </c>
      <c r="K21" s="69">
        <v>2</v>
      </c>
      <c r="L21" s="71">
        <v>42091</v>
      </c>
      <c r="M21" s="71">
        <v>9961</v>
      </c>
      <c r="N21" s="67">
        <v>43343</v>
      </c>
      <c r="O21" s="65" t="s">
        <v>32</v>
      </c>
      <c r="P21" s="63"/>
      <c r="R21" s="68"/>
      <c r="T21" s="63"/>
      <c r="U21" s="63"/>
      <c r="V21" s="63"/>
      <c r="W21" s="62"/>
      <c r="X21" s="62"/>
    </row>
    <row r="22" spans="1:24" s="52" customFormat="1" ht="25.2" customHeight="1">
      <c r="A22" s="53">
        <v>10</v>
      </c>
      <c r="B22" s="72">
        <v>7</v>
      </c>
      <c r="C22" s="55" t="s">
        <v>61</v>
      </c>
      <c r="D22" s="71">
        <v>7633.73</v>
      </c>
      <c r="E22" s="69">
        <v>19665.86</v>
      </c>
      <c r="F22" s="56">
        <f t="shared" si="2"/>
        <v>-0.61182831566989704</v>
      </c>
      <c r="G22" s="71">
        <v>1348</v>
      </c>
      <c r="H22" s="51">
        <v>75</v>
      </c>
      <c r="I22" s="48">
        <f>G22/H22</f>
        <v>17.973333333333333</v>
      </c>
      <c r="J22" s="69">
        <v>11</v>
      </c>
      <c r="K22" s="69">
        <v>2</v>
      </c>
      <c r="L22" s="71">
        <v>27299.58</v>
      </c>
      <c r="M22" s="71">
        <v>4970</v>
      </c>
      <c r="N22" s="54">
        <v>43343</v>
      </c>
      <c r="O22" s="59" t="s">
        <v>27</v>
      </c>
      <c r="P22" s="63"/>
      <c r="Q22" s="60"/>
      <c r="R22" s="68"/>
      <c r="S22" s="60"/>
      <c r="T22" s="63"/>
      <c r="U22" s="44"/>
      <c r="V22" s="62"/>
      <c r="W22" s="43"/>
      <c r="X22" s="63"/>
    </row>
    <row r="23" spans="1:24" ht="25.2" customHeight="1">
      <c r="A23" s="14"/>
      <c r="B23" s="14"/>
      <c r="C23" s="15" t="s">
        <v>29</v>
      </c>
      <c r="D23" s="16">
        <f>SUM(D13:D22)</f>
        <v>302238.18</v>
      </c>
      <c r="E23" s="66">
        <f t="shared" ref="E23:G23" si="3">SUM(E13:E22)</f>
        <v>225739.40000000002</v>
      </c>
      <c r="F23" s="75">
        <f t="shared" si="2"/>
        <v>0.33888093970303795</v>
      </c>
      <c r="G23" s="66">
        <f t="shared" si="3"/>
        <v>52909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60" customFormat="1" ht="25.2" customHeight="1">
      <c r="A25" s="64">
        <v>11</v>
      </c>
      <c r="B25" s="72">
        <v>10</v>
      </c>
      <c r="C25" s="74" t="s">
        <v>62</v>
      </c>
      <c r="D25" s="71">
        <v>5440.48</v>
      </c>
      <c r="E25" s="69">
        <v>13478.51</v>
      </c>
      <c r="F25" s="56">
        <f>(D25-E25)/E25</f>
        <v>-0.59635894472015083</v>
      </c>
      <c r="G25" s="71">
        <v>938</v>
      </c>
      <c r="H25" s="73">
        <v>51</v>
      </c>
      <c r="I25" s="48">
        <f t="shared" ref="I25:I34" si="4">G25/H25</f>
        <v>18.392156862745097</v>
      </c>
      <c r="J25" s="69">
        <v>5</v>
      </c>
      <c r="K25" s="69">
        <v>2</v>
      </c>
      <c r="L25" s="71">
        <v>18918.990000000002</v>
      </c>
      <c r="M25" s="71">
        <v>3309</v>
      </c>
      <c r="N25" s="67">
        <v>43343</v>
      </c>
      <c r="O25" s="65" t="s">
        <v>63</v>
      </c>
      <c r="P25" s="63"/>
      <c r="R25" s="68"/>
      <c r="T25" s="63"/>
      <c r="U25" s="44"/>
      <c r="V25" s="62"/>
      <c r="W25" s="43"/>
      <c r="X25" s="63"/>
    </row>
    <row r="26" spans="1:24" s="60" customFormat="1" ht="25.2" customHeight="1">
      <c r="A26" s="64">
        <v>12</v>
      </c>
      <c r="B26" s="72" t="s">
        <v>33</v>
      </c>
      <c r="C26" s="74" t="s">
        <v>71</v>
      </c>
      <c r="D26" s="71">
        <v>5193.63</v>
      </c>
      <c r="E26" s="69" t="s">
        <v>30</v>
      </c>
      <c r="F26" s="69" t="s">
        <v>30</v>
      </c>
      <c r="G26" s="71">
        <v>962</v>
      </c>
      <c r="H26" s="73">
        <v>140</v>
      </c>
      <c r="I26" s="69">
        <f t="shared" si="4"/>
        <v>6.871428571428571</v>
      </c>
      <c r="J26" s="69">
        <v>12</v>
      </c>
      <c r="K26" s="69">
        <v>1</v>
      </c>
      <c r="L26" s="71">
        <v>5193.63</v>
      </c>
      <c r="M26" s="71">
        <v>962</v>
      </c>
      <c r="N26" s="67">
        <v>43350</v>
      </c>
      <c r="O26" s="65" t="s">
        <v>27</v>
      </c>
      <c r="P26" s="63"/>
      <c r="R26" s="68"/>
      <c r="T26" s="63"/>
      <c r="U26" s="63"/>
      <c r="V26" s="62"/>
      <c r="W26" s="63"/>
      <c r="X26" s="62"/>
    </row>
    <row r="27" spans="1:24" s="60" customFormat="1" ht="25.2" customHeight="1">
      <c r="A27" s="64">
        <v>13</v>
      </c>
      <c r="B27" s="72" t="s">
        <v>34</v>
      </c>
      <c r="C27" s="74" t="s">
        <v>73</v>
      </c>
      <c r="D27" s="71">
        <v>4666.1099999999997</v>
      </c>
      <c r="E27" s="69" t="s">
        <v>30</v>
      </c>
      <c r="F27" s="69" t="s">
        <v>30</v>
      </c>
      <c r="G27" s="71">
        <v>711</v>
      </c>
      <c r="H27" s="73">
        <v>7</v>
      </c>
      <c r="I27" s="69">
        <f t="shared" si="4"/>
        <v>101.57142857142857</v>
      </c>
      <c r="J27" s="69">
        <v>7</v>
      </c>
      <c r="K27" s="69">
        <v>0</v>
      </c>
      <c r="L27" s="71">
        <v>4666.1099999999997</v>
      </c>
      <c r="M27" s="71">
        <v>711</v>
      </c>
      <c r="N27" s="67" t="s">
        <v>35</v>
      </c>
      <c r="O27" s="65" t="s">
        <v>27</v>
      </c>
      <c r="P27" s="63"/>
      <c r="R27" s="68"/>
      <c r="T27" s="63"/>
      <c r="U27" s="63"/>
      <c r="V27" s="63"/>
      <c r="W27" s="63"/>
      <c r="X27" s="62"/>
    </row>
    <row r="28" spans="1:24" s="60" customFormat="1" ht="25.2" customHeight="1">
      <c r="A28" s="64">
        <v>14</v>
      </c>
      <c r="B28" s="72" t="s">
        <v>33</v>
      </c>
      <c r="C28" s="74" t="s">
        <v>69</v>
      </c>
      <c r="D28" s="71">
        <v>4549.41</v>
      </c>
      <c r="E28" s="69" t="s">
        <v>30</v>
      </c>
      <c r="F28" s="69" t="s">
        <v>30</v>
      </c>
      <c r="G28" s="71">
        <v>1033</v>
      </c>
      <c r="H28" s="73">
        <v>83</v>
      </c>
      <c r="I28" s="69">
        <f t="shared" si="4"/>
        <v>12.445783132530121</v>
      </c>
      <c r="J28" s="69">
        <v>12</v>
      </c>
      <c r="K28" s="69">
        <v>1</v>
      </c>
      <c r="L28" s="71">
        <v>4549.41</v>
      </c>
      <c r="M28" s="71">
        <v>1033</v>
      </c>
      <c r="N28" s="67">
        <v>43350</v>
      </c>
      <c r="O28" s="65" t="s">
        <v>70</v>
      </c>
      <c r="P28" s="63"/>
      <c r="R28" s="68"/>
      <c r="T28" s="63"/>
      <c r="U28" s="63"/>
      <c r="V28" s="63"/>
      <c r="W28" s="63"/>
      <c r="X28" s="62"/>
    </row>
    <row r="29" spans="1:24" s="60" customFormat="1" ht="25.2" customHeight="1">
      <c r="A29" s="64">
        <v>15</v>
      </c>
      <c r="B29" s="72">
        <v>11</v>
      </c>
      <c r="C29" s="74" t="s">
        <v>36</v>
      </c>
      <c r="D29" s="71">
        <v>3063.56</v>
      </c>
      <c r="E29" s="70">
        <v>11477.78</v>
      </c>
      <c r="F29" s="56">
        <f>(D29-E29)/E29</f>
        <v>-0.73308775738862397</v>
      </c>
      <c r="G29" s="71">
        <v>648</v>
      </c>
      <c r="H29" s="73">
        <v>59</v>
      </c>
      <c r="I29" s="69">
        <f t="shared" si="4"/>
        <v>10.983050847457626</v>
      </c>
      <c r="J29" s="69">
        <v>7</v>
      </c>
      <c r="K29" s="69">
        <v>9</v>
      </c>
      <c r="L29" s="71">
        <v>609381.91</v>
      </c>
      <c r="M29" s="71">
        <v>127655</v>
      </c>
      <c r="N29" s="67">
        <v>43294</v>
      </c>
      <c r="O29" s="65" t="s">
        <v>38</v>
      </c>
      <c r="P29" s="63"/>
      <c r="R29" s="68"/>
      <c r="T29" s="63"/>
      <c r="U29" s="63"/>
      <c r="V29" s="63"/>
      <c r="W29" s="63"/>
      <c r="X29" s="62"/>
    </row>
    <row r="30" spans="1:24" s="60" customFormat="1" ht="25.2" customHeight="1">
      <c r="A30" s="64">
        <v>16</v>
      </c>
      <c r="B30" s="72" t="s">
        <v>34</v>
      </c>
      <c r="C30" s="74" t="s">
        <v>77</v>
      </c>
      <c r="D30" s="71">
        <v>2457.6</v>
      </c>
      <c r="E30" s="69" t="s">
        <v>30</v>
      </c>
      <c r="F30" s="69" t="s">
        <v>30</v>
      </c>
      <c r="G30" s="71">
        <v>395</v>
      </c>
      <c r="H30" s="73">
        <v>7</v>
      </c>
      <c r="I30" s="69">
        <f t="shared" si="4"/>
        <v>56.428571428571431</v>
      </c>
      <c r="J30" s="69">
        <v>7</v>
      </c>
      <c r="K30" s="69">
        <v>0</v>
      </c>
      <c r="L30" s="71">
        <v>2458</v>
      </c>
      <c r="M30" s="71">
        <v>395</v>
      </c>
      <c r="N30" s="67" t="s">
        <v>35</v>
      </c>
      <c r="O30" s="65" t="s">
        <v>78</v>
      </c>
      <c r="P30" s="63"/>
      <c r="R30" s="68"/>
      <c r="S30" s="77"/>
      <c r="T30" s="63"/>
      <c r="U30" s="44"/>
      <c r="V30" s="63"/>
      <c r="W30" s="63"/>
      <c r="X30" s="62"/>
    </row>
    <row r="31" spans="1:24" s="60" customFormat="1" ht="25.2" customHeight="1">
      <c r="A31" s="64">
        <v>17</v>
      </c>
      <c r="B31" s="72">
        <v>13</v>
      </c>
      <c r="C31" s="74" t="s">
        <v>53</v>
      </c>
      <c r="D31" s="71">
        <v>2326.21</v>
      </c>
      <c r="E31" s="69">
        <v>6363</v>
      </c>
      <c r="F31" s="56">
        <f>(D31-E31)/E31</f>
        <v>-0.6344161559013044</v>
      </c>
      <c r="G31" s="71">
        <v>532</v>
      </c>
      <c r="H31" s="73">
        <v>26</v>
      </c>
      <c r="I31" s="69">
        <f t="shared" si="4"/>
        <v>20.46153846153846</v>
      </c>
      <c r="J31" s="69">
        <v>4</v>
      </c>
      <c r="K31" s="69">
        <v>3</v>
      </c>
      <c r="L31" s="71">
        <v>28996.35</v>
      </c>
      <c r="M31" s="71">
        <v>7092</v>
      </c>
      <c r="N31" s="67">
        <v>43336</v>
      </c>
      <c r="O31" s="65" t="s">
        <v>54</v>
      </c>
      <c r="P31" s="63"/>
      <c r="R31" s="68"/>
      <c r="S31" s="77"/>
      <c r="T31" s="63"/>
      <c r="U31" s="63"/>
      <c r="V31" s="63"/>
      <c r="W31" s="62"/>
      <c r="X31" s="62"/>
    </row>
    <row r="32" spans="1:24" s="60" customFormat="1" ht="25.2" customHeight="1">
      <c r="A32" s="64">
        <v>18</v>
      </c>
      <c r="B32" s="72">
        <v>17</v>
      </c>
      <c r="C32" s="74" t="s">
        <v>51</v>
      </c>
      <c r="D32" s="71">
        <v>2172</v>
      </c>
      <c r="E32" s="69">
        <v>2249.9299999999998</v>
      </c>
      <c r="F32" s="56">
        <f>(D32-E32)/E32</f>
        <v>-3.4636633139697608E-2</v>
      </c>
      <c r="G32" s="71">
        <v>405</v>
      </c>
      <c r="H32" s="73">
        <v>15</v>
      </c>
      <c r="I32" s="69">
        <f t="shared" si="4"/>
        <v>27</v>
      </c>
      <c r="J32" s="69">
        <v>4</v>
      </c>
      <c r="K32" s="69">
        <v>3</v>
      </c>
      <c r="L32" s="71">
        <v>23446.31</v>
      </c>
      <c r="M32" s="71">
        <v>4682</v>
      </c>
      <c r="N32" s="67">
        <v>43336</v>
      </c>
      <c r="O32" s="65" t="s">
        <v>52</v>
      </c>
      <c r="P32" s="63"/>
      <c r="R32" s="68"/>
      <c r="T32" s="63"/>
      <c r="U32" s="44"/>
      <c r="V32" s="43"/>
      <c r="W32" s="63"/>
      <c r="X32" s="62"/>
    </row>
    <row r="33" spans="1:24" s="60" customFormat="1" ht="25.2" customHeight="1">
      <c r="A33" s="64">
        <v>19</v>
      </c>
      <c r="B33" s="72">
        <v>16</v>
      </c>
      <c r="C33" s="74" t="s">
        <v>37</v>
      </c>
      <c r="D33" s="71">
        <v>1593</v>
      </c>
      <c r="E33" s="70">
        <v>2721</v>
      </c>
      <c r="F33" s="56">
        <f>(D33-E33)/E33</f>
        <v>-0.4145534729878721</v>
      </c>
      <c r="G33" s="71">
        <v>277</v>
      </c>
      <c r="H33" s="73">
        <v>16</v>
      </c>
      <c r="I33" s="69">
        <f t="shared" si="4"/>
        <v>17.3125</v>
      </c>
      <c r="J33" s="69">
        <v>3</v>
      </c>
      <c r="K33" s="69">
        <v>8</v>
      </c>
      <c r="L33" s="71">
        <v>179133</v>
      </c>
      <c r="M33" s="71">
        <v>31402</v>
      </c>
      <c r="N33" s="67">
        <v>43301</v>
      </c>
      <c r="O33" s="65" t="s">
        <v>39</v>
      </c>
      <c r="P33" s="63"/>
      <c r="R33" s="68"/>
      <c r="T33" s="63"/>
      <c r="U33" s="44"/>
      <c r="V33" s="43"/>
      <c r="W33" s="63"/>
      <c r="X33" s="62"/>
    </row>
    <row r="34" spans="1:24" s="60" customFormat="1" ht="25.2" customHeight="1">
      <c r="A34" s="64">
        <v>20</v>
      </c>
      <c r="B34" s="72">
        <v>9</v>
      </c>
      <c r="C34" s="74" t="s">
        <v>49</v>
      </c>
      <c r="D34" s="71">
        <v>1398.1</v>
      </c>
      <c r="E34" s="69">
        <v>15695.97</v>
      </c>
      <c r="F34" s="56">
        <f>(D34-E34)/E34</f>
        <v>-0.91092618041446305</v>
      </c>
      <c r="G34" s="71">
        <v>248</v>
      </c>
      <c r="H34" s="73">
        <v>24</v>
      </c>
      <c r="I34" s="69">
        <f t="shared" si="4"/>
        <v>10.333333333333334</v>
      </c>
      <c r="J34" s="69">
        <v>6</v>
      </c>
      <c r="K34" s="69">
        <v>3</v>
      </c>
      <c r="L34" s="71">
        <v>63103.4</v>
      </c>
      <c r="M34" s="71">
        <v>12291</v>
      </c>
      <c r="N34" s="67">
        <v>43336</v>
      </c>
      <c r="O34" s="65" t="s">
        <v>38</v>
      </c>
      <c r="P34" s="63"/>
      <c r="R34" s="68"/>
      <c r="T34" s="63"/>
      <c r="U34" s="44"/>
      <c r="V34" s="43"/>
      <c r="W34" s="63"/>
      <c r="X34" s="62"/>
    </row>
    <row r="35" spans="1:24" ht="25.2" customHeight="1">
      <c r="A35" s="14"/>
      <c r="B35" s="14"/>
      <c r="C35" s="15" t="s">
        <v>31</v>
      </c>
      <c r="D35" s="47">
        <f>SUM(D23:D34)</f>
        <v>335098.27999999991</v>
      </c>
      <c r="E35" s="66">
        <f t="shared" ref="E35:G35" si="5">SUM(E23:E34)</f>
        <v>277725.59000000003</v>
      </c>
      <c r="F35" s="75">
        <f>(D35-E35)/E35</f>
        <v>0.20658049551717536</v>
      </c>
      <c r="G35" s="66">
        <f t="shared" si="5"/>
        <v>59058</v>
      </c>
      <c r="H35" s="17"/>
      <c r="I35" s="18"/>
      <c r="J35" s="17"/>
      <c r="K35" s="19"/>
      <c r="L35" s="20"/>
      <c r="M35" s="12"/>
      <c r="N35" s="21"/>
      <c r="O35" s="22"/>
    </row>
    <row r="36" spans="1:24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60" customFormat="1" ht="25.2" customHeight="1">
      <c r="A37" s="64">
        <v>21</v>
      </c>
      <c r="B37" s="72" t="s">
        <v>33</v>
      </c>
      <c r="C37" s="74" t="s">
        <v>79</v>
      </c>
      <c r="D37" s="71">
        <v>1351.5</v>
      </c>
      <c r="E37" s="69" t="s">
        <v>30</v>
      </c>
      <c r="F37" s="69" t="s">
        <v>30</v>
      </c>
      <c r="G37" s="71">
        <v>332</v>
      </c>
      <c r="H37" s="73">
        <v>11</v>
      </c>
      <c r="I37" s="69">
        <f>G37/H37</f>
        <v>30.181818181818183</v>
      </c>
      <c r="J37" s="69">
        <v>4</v>
      </c>
      <c r="K37" s="69">
        <v>1</v>
      </c>
      <c r="L37" s="71">
        <v>6216.5</v>
      </c>
      <c r="M37" s="71">
        <v>1518</v>
      </c>
      <c r="N37" s="67">
        <v>43350</v>
      </c>
      <c r="O37" s="65" t="s">
        <v>52</v>
      </c>
      <c r="P37" s="63"/>
      <c r="R37" s="68"/>
      <c r="T37" s="63"/>
      <c r="U37" s="44"/>
      <c r="V37" s="43"/>
      <c r="W37" s="63"/>
      <c r="X37" s="62"/>
    </row>
    <row r="38" spans="1:24" s="60" customFormat="1" ht="25.2" customHeight="1">
      <c r="A38" s="64">
        <v>22</v>
      </c>
      <c r="B38" s="72">
        <v>15</v>
      </c>
      <c r="C38" s="74" t="s">
        <v>47</v>
      </c>
      <c r="D38" s="71">
        <v>1118</v>
      </c>
      <c r="E38" s="70">
        <v>5291</v>
      </c>
      <c r="F38" s="56">
        <f>(D38-E38)/E38</f>
        <v>-0.78869778869778873</v>
      </c>
      <c r="G38" s="71">
        <v>267</v>
      </c>
      <c r="H38" s="69" t="s">
        <v>30</v>
      </c>
      <c r="I38" s="69" t="s">
        <v>30</v>
      </c>
      <c r="J38" s="69">
        <v>7</v>
      </c>
      <c r="K38" s="69">
        <v>4</v>
      </c>
      <c r="L38" s="71">
        <v>37586</v>
      </c>
      <c r="M38" s="71">
        <v>9317</v>
      </c>
      <c r="N38" s="67">
        <v>43329</v>
      </c>
      <c r="O38" s="65" t="s">
        <v>32</v>
      </c>
      <c r="P38" s="63"/>
      <c r="R38" s="68"/>
      <c r="T38" s="63"/>
      <c r="U38" s="44"/>
      <c r="V38" s="43"/>
      <c r="W38" s="63"/>
      <c r="X38" s="62"/>
    </row>
    <row r="39" spans="1:24" s="60" customFormat="1" ht="25.2" customHeight="1">
      <c r="A39" s="64">
        <v>23</v>
      </c>
      <c r="B39" s="72">
        <v>18</v>
      </c>
      <c r="C39" s="74" t="s">
        <v>55</v>
      </c>
      <c r="D39" s="71">
        <v>877</v>
      </c>
      <c r="E39" s="69">
        <v>1095</v>
      </c>
      <c r="F39" s="56">
        <f>(D39-E39)/E39</f>
        <v>-0.19908675799086759</v>
      </c>
      <c r="G39" s="71">
        <v>216</v>
      </c>
      <c r="H39" s="73">
        <v>10</v>
      </c>
      <c r="I39" s="69">
        <f t="shared" ref="I39:I44" si="6">G39/H39</f>
        <v>21.6</v>
      </c>
      <c r="J39" s="69">
        <v>2</v>
      </c>
      <c r="K39" s="69">
        <v>3</v>
      </c>
      <c r="L39" s="71">
        <v>14670</v>
      </c>
      <c r="M39" s="71">
        <v>2936</v>
      </c>
      <c r="N39" s="67">
        <v>43334</v>
      </c>
      <c r="O39" s="65" t="s">
        <v>44</v>
      </c>
      <c r="P39" s="63"/>
      <c r="R39" s="68"/>
      <c r="T39" s="63"/>
      <c r="U39" s="44"/>
      <c r="V39" s="63"/>
      <c r="W39" s="62"/>
      <c r="X39" s="62"/>
    </row>
    <row r="40" spans="1:24" s="60" customFormat="1" ht="25.2" customHeight="1">
      <c r="A40" s="64">
        <v>24</v>
      </c>
      <c r="B40" s="72" t="s">
        <v>33</v>
      </c>
      <c r="C40" s="74" t="s">
        <v>72</v>
      </c>
      <c r="D40" s="71">
        <v>812.9</v>
      </c>
      <c r="E40" s="69" t="s">
        <v>30</v>
      </c>
      <c r="F40" s="69" t="s">
        <v>30</v>
      </c>
      <c r="G40" s="71">
        <v>223</v>
      </c>
      <c r="H40" s="73">
        <v>27</v>
      </c>
      <c r="I40" s="69">
        <f t="shared" si="6"/>
        <v>8.2592592592592595</v>
      </c>
      <c r="J40" s="69">
        <v>8</v>
      </c>
      <c r="K40" s="69">
        <v>1</v>
      </c>
      <c r="L40" s="71">
        <v>812.9</v>
      </c>
      <c r="M40" s="71">
        <v>223</v>
      </c>
      <c r="N40" s="67">
        <v>43350</v>
      </c>
      <c r="O40" s="65" t="s">
        <v>63</v>
      </c>
      <c r="P40" s="63"/>
      <c r="R40" s="68"/>
      <c r="T40" s="63"/>
      <c r="U40" s="44"/>
      <c r="V40" s="62"/>
      <c r="W40" s="63"/>
      <c r="X40" s="62"/>
    </row>
    <row r="41" spans="1:24" s="60" customFormat="1" ht="25.2" customHeight="1">
      <c r="A41" s="64">
        <v>25</v>
      </c>
      <c r="B41" s="78">
        <v>22</v>
      </c>
      <c r="C41" s="74" t="s">
        <v>64</v>
      </c>
      <c r="D41" s="71">
        <v>316</v>
      </c>
      <c r="E41" s="69">
        <v>478</v>
      </c>
      <c r="F41" s="56">
        <f>(D41-E41)/E41</f>
        <v>-0.33891213389121339</v>
      </c>
      <c r="G41" s="71">
        <v>80</v>
      </c>
      <c r="H41" s="73">
        <v>3</v>
      </c>
      <c r="I41" s="48">
        <f t="shared" si="6"/>
        <v>26.666666666666668</v>
      </c>
      <c r="J41" s="69">
        <v>1</v>
      </c>
      <c r="K41" s="69" t="s">
        <v>30</v>
      </c>
      <c r="L41" s="71">
        <v>8248</v>
      </c>
      <c r="M41" s="71">
        <v>1816</v>
      </c>
      <c r="N41" s="67">
        <v>43315</v>
      </c>
      <c r="O41" s="65" t="s">
        <v>44</v>
      </c>
      <c r="P41" s="63"/>
      <c r="R41" s="68"/>
      <c r="T41" s="63"/>
      <c r="U41" s="44"/>
      <c r="V41" s="62"/>
      <c r="W41" s="43"/>
      <c r="X41" s="63"/>
    </row>
    <row r="42" spans="1:24" s="60" customFormat="1" ht="25.2" customHeight="1">
      <c r="A42" s="64">
        <v>26</v>
      </c>
      <c r="B42" s="48" t="s">
        <v>30</v>
      </c>
      <c r="C42" s="74" t="s">
        <v>75</v>
      </c>
      <c r="D42" s="71">
        <v>294</v>
      </c>
      <c r="E42" s="69" t="s">
        <v>30</v>
      </c>
      <c r="F42" s="69" t="s">
        <v>30</v>
      </c>
      <c r="G42" s="71">
        <v>40</v>
      </c>
      <c r="H42" s="51">
        <v>1</v>
      </c>
      <c r="I42" s="48">
        <f t="shared" si="6"/>
        <v>40</v>
      </c>
      <c r="J42" s="69">
        <v>1</v>
      </c>
      <c r="K42" s="69" t="s">
        <v>30</v>
      </c>
      <c r="L42" s="71">
        <v>7217</v>
      </c>
      <c r="M42" s="71">
        <v>1536</v>
      </c>
      <c r="N42" s="67">
        <v>43224</v>
      </c>
      <c r="O42" s="65" t="s">
        <v>76</v>
      </c>
      <c r="P42" s="63"/>
      <c r="R42" s="68"/>
      <c r="T42" s="63"/>
      <c r="U42" s="44"/>
      <c r="V42" s="62"/>
      <c r="W42" s="43"/>
      <c r="X42" s="63"/>
    </row>
    <row r="43" spans="1:24" s="60" customFormat="1" ht="25.2" customHeight="1">
      <c r="A43" s="64">
        <v>27</v>
      </c>
      <c r="B43" s="48" t="s">
        <v>30</v>
      </c>
      <c r="C43" s="74" t="s">
        <v>80</v>
      </c>
      <c r="D43" s="71">
        <v>252.5</v>
      </c>
      <c r="E43" s="69" t="s">
        <v>30</v>
      </c>
      <c r="F43" s="69" t="s">
        <v>30</v>
      </c>
      <c r="G43" s="71">
        <v>51</v>
      </c>
      <c r="H43" s="73">
        <v>9</v>
      </c>
      <c r="I43" s="48">
        <f t="shared" si="6"/>
        <v>5.666666666666667</v>
      </c>
      <c r="J43" s="69">
        <v>2</v>
      </c>
      <c r="K43" s="69" t="s">
        <v>30</v>
      </c>
      <c r="L43" s="71">
        <v>10383.56</v>
      </c>
      <c r="M43" s="71">
        <v>1969</v>
      </c>
      <c r="N43" s="67">
        <v>43322</v>
      </c>
      <c r="O43" s="65" t="s">
        <v>63</v>
      </c>
      <c r="P43" s="63"/>
      <c r="R43" s="68"/>
      <c r="T43" s="63"/>
      <c r="U43" s="44"/>
      <c r="V43" s="62"/>
      <c r="W43" s="43"/>
      <c r="X43" s="63"/>
    </row>
    <row r="44" spans="1:24" s="60" customFormat="1" ht="25.2" customHeight="1">
      <c r="A44" s="64">
        <v>28</v>
      </c>
      <c r="B44" s="72" t="s">
        <v>34</v>
      </c>
      <c r="C44" s="74" t="s">
        <v>74</v>
      </c>
      <c r="D44" s="71">
        <v>190.5</v>
      </c>
      <c r="E44" s="69" t="s">
        <v>30</v>
      </c>
      <c r="F44" s="69" t="s">
        <v>30</v>
      </c>
      <c r="G44" s="71">
        <v>29</v>
      </c>
      <c r="H44" s="73">
        <v>2</v>
      </c>
      <c r="I44" s="48">
        <f t="shared" si="6"/>
        <v>14.5</v>
      </c>
      <c r="J44" s="69">
        <v>1</v>
      </c>
      <c r="K44" s="69">
        <v>0</v>
      </c>
      <c r="L44" s="71">
        <v>190.5</v>
      </c>
      <c r="M44" s="71">
        <v>29</v>
      </c>
      <c r="N44" s="67" t="s">
        <v>35</v>
      </c>
      <c r="O44" s="65" t="s">
        <v>38</v>
      </c>
      <c r="P44" s="63"/>
      <c r="R44" s="68"/>
      <c r="T44" s="63"/>
      <c r="U44" s="44"/>
      <c r="V44" s="62"/>
      <c r="W44" s="43"/>
      <c r="X44" s="63"/>
    </row>
    <row r="45" spans="1:24" ht="25.2" customHeight="1">
      <c r="A45" s="14"/>
      <c r="B45" s="14"/>
      <c r="C45" s="15" t="s">
        <v>65</v>
      </c>
      <c r="D45" s="16">
        <f>SUM(D35:D44)</f>
        <v>340310.67999999993</v>
      </c>
      <c r="E45" s="66">
        <f t="shared" ref="E45:G45" si="7">SUM(E35:E44)</f>
        <v>284589.59000000003</v>
      </c>
      <c r="F45" s="75">
        <f t="shared" ref="F45" si="8">(D45-E45)/E45</f>
        <v>0.19579454750962572</v>
      </c>
      <c r="G45" s="66">
        <f t="shared" si="7"/>
        <v>60296</v>
      </c>
      <c r="H45" s="17"/>
      <c r="I45" s="18"/>
      <c r="J45" s="17"/>
      <c r="K45" s="19"/>
      <c r="L45" s="20"/>
      <c r="M45" s="32"/>
      <c r="N45" s="21"/>
      <c r="O45" s="33"/>
    </row>
    <row r="47" spans="1:24">
      <c r="B47" s="13"/>
    </row>
    <row r="49" spans="4:14">
      <c r="D49" s="7"/>
      <c r="E49" s="7"/>
      <c r="F49" s="38"/>
      <c r="G49" s="7"/>
      <c r="L49" s="7"/>
      <c r="M49" s="7"/>
      <c r="N49" s="37"/>
    </row>
    <row r="50" spans="4:14">
      <c r="E50" s="7"/>
      <c r="F50" s="38"/>
      <c r="L50" s="7"/>
      <c r="N50" s="37"/>
    </row>
    <row r="55" spans="4:14" ht="17.399999999999999" customHeight="1"/>
    <row r="73" ht="12" customHeight="1"/>
  </sheetData>
  <sortState ref="B13:O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2018-09-14T12:28:01Z</dcterms:modified>
</cp:coreProperties>
</file>